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630" yWindow="570" windowWidth="27495" windowHeight="11700"/>
  </bookViews>
  <sheets>
    <sheet name="Доходы" sheetId="1" r:id="rId1"/>
  </sheets>
  <definedNames>
    <definedName name="_xlnm.Print_Area" localSheetId="0">Доходы!$A$1:$C$192</definedName>
  </definedNames>
  <calcPr calcId="145621"/>
</workbook>
</file>

<file path=xl/calcChain.xml><?xml version="1.0" encoding="utf-8"?>
<calcChain xmlns="http://schemas.openxmlformats.org/spreadsheetml/2006/main">
  <c r="C186" i="1" l="1"/>
  <c r="C182" i="1"/>
  <c r="C168" i="1"/>
  <c r="C150" i="1"/>
  <c r="C59" i="1" s="1"/>
  <c r="C58" i="1" s="1"/>
  <c r="C64" i="1"/>
  <c r="C60" i="1"/>
  <c r="C50" i="1"/>
  <c r="C46" i="1"/>
  <c r="C37" i="1"/>
  <c r="C33" i="1"/>
  <c r="C32" i="1" s="1"/>
  <c r="C23" i="1"/>
  <c r="C22" i="1" s="1"/>
  <c r="C19" i="1"/>
  <c r="C12" i="1" s="1"/>
  <c r="C11" i="1" s="1"/>
  <c r="C16" i="1"/>
  <c r="C13" i="1"/>
  <c r="C10" i="1" l="1"/>
</calcChain>
</file>

<file path=xl/sharedStrings.xml><?xml version="1.0" encoding="utf-8"?>
<sst xmlns="http://schemas.openxmlformats.org/spreadsheetml/2006/main" count="373" uniqueCount="373">
  <si>
    <t>Субсидии бюджетам субъектов Российской Федерации в целях достижения результатов национального проекта "Производительность труда"</t>
  </si>
  <si>
    <t>Приложение 1</t>
  </si>
  <si>
    <t>000 2022528902 0000 150</t>
  </si>
  <si>
    <t>к Закону Республики Саха (Якутия)</t>
  </si>
  <si>
    <t>Субсидии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</si>
  <si>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000 2022530002 0000 150</t>
  </si>
  <si>
    <t>Республики  Саха (Якутия) за 2024 год»</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</si>
  <si>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</si>
  <si>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000 2022530402 0000 150</t>
  </si>
  <si>
    <t>Исполнение доходов государственного бюджета Республика Саха (Якутия) за 2024 год
по кодам классификации доходов</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</si>
  <si>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</si>
  <si>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000 2022530502 0000 150</t>
  </si>
  <si>
    <t>Субсидии бюджетам субъектов Российской Федерации на развитие сельского туризма</t>
  </si>
  <si>
    <t>000 2022534102 0000 150</t>
  </si>
  <si>
    <t>(тыс.рублей)</t>
  </si>
  <si>
    <t>Субсидии бюджетам субъектов Российской Федерации на реализацию региональных проектов модернизации первичного звена здравоохранения</t>
  </si>
  <si>
    <t>Наименование 
показателя</t>
  </si>
  <si>
    <t>000 2022536502 0000 150</t>
  </si>
  <si>
    <t>Код дохода по бюджетной классификации</t>
  </si>
  <si>
    <t>Исполнено</t>
  </si>
  <si>
    <t>Субсидии бюджетам субъектов Российской Федерации на развитие транспортной инфраструктуры на сельских территориях</t>
  </si>
  <si>
    <t>ИТОГО ДОХОДОВ</t>
  </si>
  <si>
    <t>000 2022537202 0000 150</t>
  </si>
  <si>
    <t xml:space="preserve"> 000 8500000000 0000 000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</si>
  <si>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</si>
  <si>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000 2022538502 0000 150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</si>
  <si>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</si>
  <si>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000 2022539402 0000 150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</si>
  <si>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</si>
  <si>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000 2022540202 0000 150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</si>
  <si>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</si>
  <si>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НАЛОГОВЫЕ И НЕНАЛОГОВЫЕ ДОХОДЫ</t>
  </si>
  <si>
    <t>000 2022540402 0000 150</t>
  </si>
  <si>
    <t xml:space="preserve"> 000 1000000000 0000 000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</si>
  <si>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</si>
  <si>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000 2022541802 0000 150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</si>
  <si>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</si>
  <si>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НАЛОГОВЫЕ ДОХОДЫ</t>
  </si>
  <si>
    <t>000 2022542402 0000 150</t>
  </si>
  <si>
    <t>Субсидии бюджетам субъектов Российской Федерации на создание модельных муниципальных библиотек</t>
  </si>
  <si>
    <t>000 2022545402 0000 150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</si>
  <si>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</si>
  <si>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НАЛОГИ НА ПРИБЫЛЬ, ДОХОДЫ</t>
  </si>
  <si>
    <t xml:space="preserve"> 000 1010000000 0000 000</t>
  </si>
  <si>
    <t>000 2022546202 0000 150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</si>
  <si>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</si>
  <si>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000 2022546602 0000 150</t>
  </si>
  <si>
    <t>Налог на прибыль организаций</t>
  </si>
  <si>
    <t xml:space="preserve"> 000 1010100000 0000 110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</si>
  <si>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</si>
  <si>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000 2022546702 0000 150</t>
  </si>
  <si>
    <t>Налог на доходы физических лиц</t>
  </si>
  <si>
    <t xml:space="preserve"> 000 1010200001 0000 110</t>
  </si>
  <si>
    <t>Субсидии бюджетам субъектов Российской Федерации на реализацию дополнительных мероприятий в сфере занятости населения</t>
  </si>
  <si>
    <t>000 2022547802 0000 150</t>
  </si>
  <si>
    <t>НАЛОГИ НА ТОВАРЫ (РАБОТЫ, УСЛУГИ), РЕАЛИЗУЕМЫЕ НА ТЕРРИТОРИИ РОССИЙСКОЙ ФЕДЕРАЦИИ</t>
  </si>
  <si>
    <t xml:space="preserve"> 000 1030000000 0000 000</t>
  </si>
  <si>
    <t>Субсидии бюджетам субъектов Российской Федерации на создание системы поддержки фермеров и развитие сельской кооперации</t>
  </si>
  <si>
    <t>000 2022548002 0000 150</t>
  </si>
  <si>
    <t>Акцизы по подакцизным товарам (продукции), производимым на территории Российской Федерации</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</si>
  <si>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</si>
  <si>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 xml:space="preserve"> 000 1030200001 0000 110</t>
  </si>
  <si>
    <t>000 2022549402 0000 150</t>
  </si>
  <si>
    <t>НАЛОГИ НА СОВОКУПНЫЙ ДОХОД</t>
  </si>
  <si>
    <t>Субсидии бюджетам субъектов Российской Федерации на реализацию мероприятий по обеспечению жильем молодых семей</t>
  </si>
  <si>
    <t xml:space="preserve"> 000 1050000000 0000 000</t>
  </si>
  <si>
    <t>000 2022549702 0000 150</t>
  </si>
  <si>
    <t>НАЛОГИ НА ИМУЩЕСТВО</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</si>
  <si>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</si>
  <si>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 xml:space="preserve"> 000 1060000000 0000 000</t>
  </si>
  <si>
    <t>000 2022550102 0000 150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</si>
  <si>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</si>
  <si>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000 2022550502 0000 150</t>
  </si>
  <si>
    <t>Налог на имущество организаций</t>
  </si>
  <si>
    <t xml:space="preserve"> 000 1060200002 0000 110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</si>
  <si>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</si>
  <si>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000 2022550602 0000 150</t>
  </si>
  <si>
    <t>Транспортный налог</t>
  </si>
  <si>
    <t xml:space="preserve"> 000 1060400002 0000 110</t>
  </si>
  <si>
    <t>Субсидии бюджетам субъектов Российской Федерации на проведение комплексных кадастровых работ</t>
  </si>
  <si>
    <t>000 2022551102 0000 150</t>
  </si>
  <si>
    <t>НАЛОГИ, СБОРЫ И РЕГУЛЯРНЫЕ ПЛАТЕЖИ ЗА ПОЛЬЗОВАНИЕ ПРИРОДНЫМИ РЕСУРСАМИ</t>
  </si>
  <si>
    <t xml:space="preserve"> 000 1070000000 0000 000</t>
  </si>
  <si>
    <t>Субсидии бюджетам субъектов Российской Федерации на развитие сети учреждений культурно-досугового типа</t>
  </si>
  <si>
    <t>000 2022551302 0000 150</t>
  </si>
  <si>
    <t>Налог на добычу полезных ископаемых</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</si>
  <si>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</si>
  <si>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000 1070100001 0000 110</t>
  </si>
  <si>
    <t>000 2022551702 0000 150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</si>
  <si>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</si>
  <si>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000 2022551802 0000 150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</si>
  <si>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</si>
  <si>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 xml:space="preserve"> 000 1070103001 0000 110</t>
  </si>
  <si>
    <t>Субсидии бюджетам субъектов Российской Федерации на поддержку отрасли культуры</t>
  </si>
  <si>
    <t>000 2022551902 0000 150</t>
  </si>
  <si>
    <t>Налог на добычу полезных ископаемых в виде природных алмазов, за исключением налога, исчисленного налогоплательщиками, в которых прямо участвует Российская Федерация и доля такого участия составляет не менее 33 процентов, за налоговый период, начало которого приходится на период с 1 февраля 2023 года по 31 марта 2023 года включительно, при добыче природных алмазов по совокупности всех участков недр, лицензия на пользование которыми выдана таким организациям в соответствии с законодательством Российской Федерации о недрах</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</si>
  <si>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</si>
  <si>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 xml:space="preserve"> 000 1070105001 0000 110</t>
  </si>
  <si>
    <t>000 2022552002 0000 150</t>
  </si>
  <si>
    <t>Налог на добычу полезных ископаемых в виде угля (за исключением угля коксующегося)</t>
  </si>
  <si>
    <t xml:space="preserve"> 000 1070106001 0000 110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</si>
  <si>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</si>
  <si>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000 2022552202 0000 150</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</si>
  <si>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t>
  </si>
  <si>
    <t xml:space="preserve"> 000 1070108001 0000 110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</si>
  <si>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</si>
  <si>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000 2022552702 0000 150</t>
  </si>
  <si>
    <t>Налог на добычу полезных ископаемых в виде угля коксующегося</t>
  </si>
  <si>
    <t xml:space="preserve"> 000 1070112001 0000 110</t>
  </si>
  <si>
    <t>Субсидии бюджетам субъектов Российской Федерации на обеспечение закупки авиационных работ в целях оказания медицинской помощи</t>
  </si>
  <si>
    <t>000 2022555402 0000 150</t>
  </si>
  <si>
    <t>Сборы за пользование объектами животного мира и за пользование объектами водных биологических ресурсов</t>
  </si>
  <si>
    <t xml:space="preserve"> 000 1070400001 0000 110</t>
  </si>
  <si>
    <t>Субсидии бюджетам субъектов Российской Федерации на реализацию программ формирования современной городской среды</t>
  </si>
  <si>
    <t>000 2022555502 0000 150</t>
  </si>
  <si>
    <t>ГОСУДАРСТВЕННАЯ ПОШЛИНА</t>
  </si>
  <si>
    <t xml:space="preserve"> 000 1080000000 0000 000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</si>
  <si>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</si>
  <si>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000 2022555802 0000 150</t>
  </si>
  <si>
    <t>ЗАДОЛЖЕННОСТЬ И ПЕРЕРАСЧЕТЫ ПО ОТМЕНЕННЫМ НАЛОГАМ, СБОРАМ И ИНЫМ ОБЯЗАТЕЛЬНЫМ ПЛАТЕЖАМ</t>
  </si>
  <si>
    <t xml:space="preserve"> 000 1090000000 0000 000</t>
  </si>
  <si>
    <t>Субсидии бюджетам субъектов Российской Федерации на обеспечение комплексного развития сельских территорий</t>
  </si>
  <si>
    <t>000 2022557602 0000 150</t>
  </si>
  <si>
    <t>НЕНАЛОГОВЫЕ ДОХОДЫ</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</si>
  <si>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</si>
  <si>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000 2022558402 0000 150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</si>
  <si>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</si>
  <si>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ДОХОДЫ ОТ ИСПОЛЬЗОВАНИЯ ИМУЩЕСТВА, НАХОДЯЩЕГОСЯ В ГОСУДАРСТВЕННОЙ И МУНИЦИПАЛЬНОЙ СОБСТВЕННОСТИ</t>
  </si>
  <si>
    <t xml:space="preserve"> 000 1110000000 0000 000</t>
  </si>
  <si>
    <t>000 2022558602 0000 150</t>
  </si>
  <si>
    <t>Субсидии бюджетам субъектов Российской Федерации на техническое оснащение региональных и муниципальных музеев</t>
  </si>
  <si>
    <t>000 2022559002 0000 150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</si>
  <si>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</si>
  <si>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</si>
  <si>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Субсидии бюджетам субъектов Российской Федерации на реконструкцию и капитальный ремонт региональных и муниципальных музеев</t>
  </si>
  <si>
    <t>000 2022559702 0000 150</t>
  </si>
  <si>
    <t>Доходы от размещения средств бюджетов</t>
  </si>
  <si>
    <t xml:space="preserve"> 000 1110200000 0000 120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</si>
  <si>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</si>
  <si>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000 2022559802 0000 150</t>
  </si>
  <si>
    <t>Проценты, полученные от предоставления бюджетных кредитов внутри страны</t>
  </si>
  <si>
    <t xml:space="preserve"> 000 1110300000 0000 120</t>
  </si>
  <si>
    <t>Субсидии бюджетам субъектов Российской Федерации на подготовку проектов межевания земельных участков и на проведение кадастровых работ</t>
  </si>
  <si>
    <t>000 2022559902 0000 150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</si>
  <si>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</si>
  <si>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</si>
  <si>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Субсидии бюджетам субъектов Российской Федерации на реализацию мероприятий по модернизации школьных систем образования</t>
  </si>
  <si>
    <t>000 2022575002 0000 150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</si>
  <si>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</si>
  <si>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</si>
  <si>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000 2022575202 0000 150</t>
  </si>
  <si>
    <t xml:space="preserve"> 000 1110502000 0000 120</t>
  </si>
  <si>
    <t>Субсидии бюджетам субъектов Российской Федерации на развитие зарядной инфраструктуры для электромобилей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</si>
  <si>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</si>
  <si>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000 2022576602 0000 150</t>
  </si>
  <si>
    <t xml:space="preserve"> 000 1110503000 0000 120</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</si>
  <si>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</si>
  <si>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</si>
  <si>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000 2022578002 0000 150</t>
  </si>
  <si>
    <t xml:space="preserve"> 000 1110507000 0000 120</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</si>
  <si>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</si>
  <si>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</si>
  <si>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000 2022578202 0000 150</t>
  </si>
  <si>
    <t xml:space="preserve"> 000 1110510002 0000 120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</si>
  <si>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</si>
  <si>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</si>
  <si>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000 2022578602 0000 150</t>
  </si>
  <si>
    <t xml:space="preserve"> 000 1110530000 0000 120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</si>
  <si>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</si>
  <si>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</si>
  <si>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000 2022712102 0000 150</t>
  </si>
  <si>
    <t xml:space="preserve"> 000 1110540000 0000 120</t>
  </si>
  <si>
    <t>Платежи от государственных и муниципальных унитарных предприятий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</si>
  <si>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</si>
  <si>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 xml:space="preserve"> 000 1110700000 0000 120</t>
  </si>
  <si>
    <t>000 2022722702 0000 150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</si>
  <si>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</si>
  <si>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</si>
  <si>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000 1110900000 0000 120</t>
  </si>
  <si>
    <t>000 2022757602 0000 150</t>
  </si>
  <si>
    <t>Прочие субсидии бюджетам субъектов Российской Федерации</t>
  </si>
  <si>
    <t>ПЛАТЕЖИ ПРИ ПОЛЬЗОВАНИИ ПРИРОДНЫМИ РЕСУРСАМИ</t>
  </si>
  <si>
    <t>000 2022999902 0000 150</t>
  </si>
  <si>
    <t xml:space="preserve"> 000 1120000000 0000 000</t>
  </si>
  <si>
    <t>Субвенции бюджетам бюджетной системы Российской Федерации</t>
  </si>
  <si>
    <t xml:space="preserve"> 000 2023000000 0000 150</t>
  </si>
  <si>
    <t>Плата за негативное воздействие на окружающую среду</t>
  </si>
  <si>
    <t xml:space="preserve"> 000 1120100001 0000 120</t>
  </si>
  <si>
    <t>Платежи при пользовании недрами</t>
  </si>
  <si>
    <t xml:space="preserve"> 000 1120200000 0000 120</t>
  </si>
  <si>
    <t>Плата за использование лесов</t>
  </si>
  <si>
    <t xml:space="preserve"> 000 1120400000 0000 120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</si>
  <si>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</si>
  <si>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</si>
  <si>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</si>
  <si>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</si>
  <si>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</si>
  <si>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Доходы от компенсации затрат государства</t>
  </si>
  <si>
    <t>000 2023511802 0000 150</t>
  </si>
  <si>
    <t xml:space="preserve"> 000 1130200000 0000 130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</si>
  <si>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</si>
  <si>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ОТ ПРОДАЖИ МАТЕРИАЛЬНЫХ И НЕМАТЕРИАЛЬНЫХ АКТИВОВ</t>
  </si>
  <si>
    <t>000 2023512002 0000 150</t>
  </si>
  <si>
    <t xml:space="preserve"> 000 1140000000 0000 000</t>
  </si>
  <si>
    <t>Субвенции бюджетам субъектов Российской Федерации на приобретение услуг с использованием беспилотных авиационных систем органами исполнительной власти субъектов Российской Федерации в области лесных отношений</t>
  </si>
  <si>
    <t>АДМИНИСТРАТИВНЫЕ ПЛАТЕЖИ И СБОРЫ</t>
  </si>
  <si>
    <t>000 2023512602 0000 150</t>
  </si>
  <si>
    <t xml:space="preserve"> 000 1150000000 0000 000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</si>
  <si>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</si>
  <si>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ШТРАФЫ, САНКЦИИ, ВОЗМЕЩЕНИЕ УЩЕРБА</t>
  </si>
  <si>
    <t>000 2023512702 0000 150</t>
  </si>
  <si>
    <t xml:space="preserve"> 000 1160000000 0000 000</t>
  </si>
  <si>
    <t>Субвенции бюджетам субъектов Российской Федерации на осуществление отдельных полномочий в области водных отношений</t>
  </si>
  <si>
    <t>ПРОЧИЕ НЕНАЛОГОВЫЕ ДОХОДЫ</t>
  </si>
  <si>
    <t>000 2023512802 0000 150</t>
  </si>
  <si>
    <t xml:space="preserve"> 000 1170000000 0000 000</t>
  </si>
  <si>
    <t>Субвенции бюджетам субъектов Российской Федерации на осуществление отдельных полномочий в области лесных отношений</t>
  </si>
  <si>
    <t>ПОСТУПЛЕНИЯ (ПЕРЕЧИСЛЕНИЯ) ПО УРЕГУЛИРОВАНИЮ РАСЧЕТОВ МЕЖДУ БЮДЖЕТАМИ БЮДЖЕТНОЙ СИСТЕМЫ РОССИЙСКОЙ ФЕДЕРАЦИИ</t>
  </si>
  <si>
    <t>000 2023512902 0000 150</t>
  </si>
  <si>
    <t xml:space="preserve"> 000 1180000000 0000 000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</si>
  <si>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</si>
  <si>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БЕЗВОЗМЕЗДНЫЕ ПОСТУПЛЕНИЯ</t>
  </si>
  <si>
    <t>000 2023513502 0000 150</t>
  </si>
  <si>
    <t xml:space="preserve"> 000 2000000000 0000 000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</si>
  <si>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</si>
  <si>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000 2023517602 0000 150</t>
  </si>
  <si>
    <t>БЕЗВОЗМЕЗДНЫЕ ПОСТУПЛЕНИЯ ОТ ДРУГИХ БЮДЖЕТОВ БЮДЖЕТНОЙ СИСТЕМЫ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</si>
  <si>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</si>
  <si>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000 2023522002 0000 150</t>
  </si>
  <si>
    <t xml:space="preserve"> 000 2020000000 0000 000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</si>
  <si>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</si>
  <si>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000 2023524002 0000 150</t>
  </si>
  <si>
    <t>Дотации бюджетам бюджетной системы Российской Федерации</t>
  </si>
  <si>
    <t xml:space="preserve"> 000 2021000000 0000 150</t>
  </si>
  <si>
    <t>Субвенции бюджетам субъектов Российской Федерации на оплату жилищно-коммунальных услуг отдельным категориям граждан</t>
  </si>
  <si>
    <t>000 2023525002 0000 150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</si>
  <si>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</si>
  <si>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Дотации бюджетам субъектов Российской Федерации на выравнивание бюджетной обеспеченности</t>
  </si>
  <si>
    <t>000 2023529002 0000 150</t>
  </si>
  <si>
    <t xml:space="preserve"> 000 2021500102 0000 150</t>
  </si>
  <si>
    <t>Субвенции бюджетам субъектов Российской Федерации на осуществление мер пожарной безопасности и тушение лесных пожаров</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</si>
  <si>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</si>
  <si>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000 2023534502 0000 150</t>
  </si>
  <si>
    <t xml:space="preserve"> 000 2021500902 0000 150</t>
  </si>
  <si>
    <t>Субвенции бюджетам субъектов Российской Федерации на увеличение площади лесовосстановления</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</si>
  <si>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</si>
  <si>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000 2023542902 0000 150</t>
  </si>
  <si>
    <t xml:space="preserve"> 000 2021554902 0000 150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</si>
  <si>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</si>
  <si>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000 2023543202 0000 150</t>
  </si>
  <si>
    <t>Субсидии бюджетам бюджетной системы Российской Федерации (межбюджетные субсидии)</t>
  </si>
  <si>
    <t xml:space="preserve"> 000 2022000000 0000 150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</si>
  <si>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</si>
  <si>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000 2023546002 0000 150</t>
  </si>
  <si>
    <t>Субсидии бюджетам субъектов Российской Федерации из местных бюджетов</t>
  </si>
  <si>
    <t>Единая субвенция бюджетам субъектов Российской Федерации и бюджету г. Байконура</t>
  </si>
  <si>
    <t>000 2022008602 0000 150</t>
  </si>
  <si>
    <t>000 2023590002 0000 150</t>
  </si>
  <si>
    <t>Субсидии бюджетам субъектов Российской Федерации на выплату региональных социальных доплат к пенсии</t>
  </si>
  <si>
    <t>Иные межбюджетные трансферты</t>
  </si>
  <si>
    <t>000 2022500702 0000 150</t>
  </si>
  <si>
    <t xml:space="preserve"> 000 2024000000 0000 150</t>
  </si>
  <si>
    <t>Субсидии бюджетам субъектов Российской Федерации на стимулирование увеличения производства картофеля и овощей</t>
  </si>
  <si>
    <t>000 2022501402 0000 150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</si>
  <si>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</si>
  <si>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000 2022502102 0000 150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</si>
  <si>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</si>
  <si>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000 2024505002 0000 150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</si>
  <si>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</si>
  <si>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000 2022502802 0000 150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</si>
  <si>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</si>
  <si>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000 2024514102 0000 150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</si>
  <si>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</si>
  <si>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000 2022506502 0000 150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</si>
  <si>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</si>
  <si>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000 2024514202 0000 150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</si>
  <si>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</si>
  <si>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000 2022506602 0000 150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</si>
  <si>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</si>
  <si>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000 2024516102 0000 150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</si>
  <si>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</si>
  <si>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000 2022507802 0000 150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</si>
  <si>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</si>
  <si>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</si>
  <si>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000 2024521602 0000 150</t>
  </si>
  <si>
    <t>000 2022508202 0000 150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</si>
  <si>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</si>
  <si>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000 2024525202 0000 150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</si>
  <si>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</si>
  <si>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000 2022508402 0000 150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</si>
  <si>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</si>
  <si>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</si>
  <si>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000 2024530302 0000 150</t>
  </si>
  <si>
    <t>000 2022508602 0000 150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</si>
  <si>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</si>
  <si>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</si>
  <si>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000 2024536302 0000 150</t>
  </si>
  <si>
    <t>000 2022509802 0000 150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</si>
  <si>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</si>
  <si>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000 2024546802 0000 150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</si>
  <si>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</si>
  <si>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000 2022510602 0000 150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</si>
  <si>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</si>
  <si>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</si>
  <si>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000 2024547602 0000 150</t>
  </si>
  <si>
    <t>000 2022510702 0000 150</t>
  </si>
  <si>
    <t>Межбюджетные трансферты, передаваемые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</si>
  <si>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</si>
  <si>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000 2024550502 0000 150</t>
  </si>
  <si>
    <t>000 2022511402 0000 150</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</si>
  <si>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</si>
  <si>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</si>
  <si>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000 2024900002 0000 150</t>
  </si>
  <si>
    <t>000 2022511602 0000 150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</si>
  <si>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</si>
  <si>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</si>
  <si>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000 2024900102 0000 150</t>
  </si>
  <si>
    <t>000 2022513802 0000 150</t>
  </si>
  <si>
    <t>БЕЗВОЗМЕЗДНЫЕ ПОСТУПЛЕНИЯ ОТ ГОСУДАРСТВЕННЫХ (МУНИЦИПАЛЬНЫХ) ОРГАНИЗАЦИЙ</t>
  </si>
  <si>
    <t>Субсидии бюджетам субъектов Российской Федерации на создание системы долговременного ухода за гражданами пожилого возраста и инвалидами</t>
  </si>
  <si>
    <t xml:space="preserve"> 000 2030000000 0000 000</t>
  </si>
  <si>
    <t>000 2022516302 0000 150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</si>
  <si>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</si>
  <si>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000 2022517102 0000 150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</si>
  <si>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</si>
  <si>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</si>
  <si>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000 2030204002 0000 150</t>
  </si>
  <si>
    <t>000 2022517202 0000 150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</si>
  <si>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</si>
  <si>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</si>
  <si>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000 2030208002 0000 150</t>
  </si>
  <si>
    <t>000 2022517902 0000 150</t>
  </si>
  <si>
    <t>Прочие безвозмездные поступления от государственных (муниципальных) организаций в бюджеты субъектов Российской Федерации</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</si>
  <si>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</si>
  <si>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 xml:space="preserve"> 000 2030209902 0000 150</t>
  </si>
  <si>
    <t>000 2022519002 0000 150</t>
  </si>
  <si>
    <t>БЕЗВОЗМЕЗДНЫЕ ПОСТУПЛЕНИЯ ОТ НЕГОСУДАРСТВЕННЫХ ОРГАНИЗАЦИЙ</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</si>
  <si>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</si>
  <si>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 xml:space="preserve"> 000 2040000000 0000 000</t>
  </si>
  <si>
    <t>000 2022519202 0000 150</t>
  </si>
  <si>
    <t>Субсидии бюджетам субъектов Российской Федерации на развитие паллиативной медицинской помощи</t>
  </si>
  <si>
    <t>000 2022520102 0000 150</t>
  </si>
  <si>
    <t>Предоставление негосударственными организациями грантов для получателей средств бюджетов субъектов Российской Федерации</t>
  </si>
  <si>
    <t xml:space="preserve"> 000 2040201002 0000 150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</si>
  <si>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</si>
  <si>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000 2022520202 0000 150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</si>
  <si>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</si>
  <si>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 xml:space="preserve"> 000 2040202002 0000 150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</si>
  <si>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</si>
  <si>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000 2022521302 0000 150</t>
  </si>
  <si>
    <t>Прочие безвозмездные поступления от негосударственных организаций в бюджеты субъектов Российской Федерации</t>
  </si>
  <si>
    <t xml:space="preserve"> 000 2040209902 0000 150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</si>
  <si>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</si>
  <si>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ПРОЧИЕ БЕЗВОЗМЕЗДНЫЕ ПОСТУПЛЕНИЯ</t>
  </si>
  <si>
    <t>000 2022522902 0000 150</t>
  </si>
  <si>
    <t xml:space="preserve"> 000 2070000000 0000 000</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</si>
  <si>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</si>
  <si>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</si>
  <si>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000 2022523902 0000 150</t>
  </si>
  <si>
    <t xml:space="preserve"> 000 2180000000 0000 000</t>
  </si>
  <si>
    <t>Субсидии бюджетам субъектов Российской Федерации на строительство и реконструкцию (модернизацию) объектов питьевого водоснабжения</t>
  </si>
  <si>
    <t>ВОЗВРАТ ОСТАТКОВ СУБСИДИЙ, СУБВЕНЦИЙ И ИНЫХ МЕЖБЮДЖЕТНЫХ ТРАНСФЕРТОВ, ИМЕЮЩИХ ЦЕЛЕВОЕ НАЗНАЧЕНИЕ, ПРОШЛЫХ ЛЕТ</t>
  </si>
  <si>
    <t>000 2022524302 0000 150</t>
  </si>
  <si>
    <t xml:space="preserve"> 000 2190000000 0000 000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</si>
  <si>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</si>
  <si>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000 2022525102 0000 150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</si>
  <si>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</si>
  <si>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000 2022525302 0000 150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</si>
  <si>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</si>
  <si>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000 2022525602 0000 150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</si>
  <si>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</si>
  <si>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000 2022527602 0000 150</t>
  </si>
  <si>
    <t>«Об исполнении государственного бюджета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</si>
</sst>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
  </numFmts>
  <fonts count="11" x14ac:knownFonts="1">
    <font>
      <sz val="11"/>
      <name val="Calibri"/>
    </font>
    <font>
      <sz val="11"/>
      <name val="Times New Roman"/>
      <family val="1"/>
      <charset val="204"/>
    </font>
    <font>
      <sz val="10"/>
      <name val="Times New Roman"/>
      <family val="1"/>
      <charset val="204"/>
    </font>
    <font>
      <sz val="9"/>
      <color rgb="FF000000"/>
      <name val="Times New Roman"/>
      <family val="1"/>
      <charset val="204"/>
    </font>
    <font>
      <b/>
      <sz val="12"/>
      <name val="Times New Roman"/>
      <family val="1"/>
      <charset val="204"/>
    </font>
    <font>
      <sz val="9"/>
      <name val="Times New Roman"/>
      <family val="1"/>
      <charset val="204"/>
    </font>
    <font>
      <b/>
      <sz val="9"/>
      <color rgb="FF000000"/>
      <name val="Times New Roman"/>
      <family val="1"/>
      <charset val="204"/>
    </font>
    <font>
      <b/>
      <sz val="11"/>
      <name val="Times New Roman"/>
      <family val="1"/>
      <charset val="204"/>
    </font>
    <font>
      <sz val="8"/>
      <color rgb="FF000000"/>
      <name val="Times New Roman"/>
      <family val="1"/>
      <charset val="204"/>
    </font>
    <font>
      <sz val="10"/>
      <name val="Times New Roman"/>
      <family val="1"/>
      <charset val="204"/>
    </font>
    <font>
      <sz val="11"/>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pplyFill="0" applyBorder="0"/>
  </cellStyleXfs>
  <cellXfs count="30">
    <xf numFmtId="0" fontId="0" fillId="0" borderId="0" xfId="0" applyNumberFormat="1" applyFont="1"/>
    <xf numFmtId="0" fontId="1" fillId="0" borderId="0" xfId="0" applyNumberFormat="1" applyFont="1" applyProtection="1">
      <protection locked="0"/>
    </xf>
    <xf numFmtId="0" fontId="1" fillId="0" borderId="0" xfId="0" applyNumberFormat="1" applyFont="1"/>
    <xf numFmtId="0" fontId="2" fillId="0" borderId="0" xfId="0" applyNumberFormat="1" applyFont="1" applyAlignment="1">
      <alignment vertical="top" wrapText="1"/>
    </xf>
    <xf numFmtId="0" fontId="2" fillId="0" borderId="0" xfId="0" applyNumberFormat="1" applyFont="1" applyAlignment="1">
      <alignment wrapText="1"/>
    </xf>
    <xf numFmtId="0" fontId="1" fillId="0" borderId="0" xfId="0" applyNumberFormat="1" applyFont="1" applyAlignment="1">
      <alignment horizontal="right"/>
    </xf>
    <xf numFmtId="0" fontId="3" fillId="0" borderId="1" xfId="0" applyNumberFormat="1" applyFont="1" applyBorder="1" applyAlignment="1">
      <alignment vertical="top" wrapText="1"/>
    </xf>
    <xf numFmtId="0" fontId="3" fillId="0" borderId="1" xfId="0" applyNumberFormat="1" applyFont="1" applyBorder="1" applyAlignment="1">
      <alignment horizontal="center" wrapText="1"/>
    </xf>
    <xf numFmtId="165" fontId="3" fillId="0" borderId="1" xfId="0" applyNumberFormat="1" applyFont="1" applyBorder="1" applyAlignment="1">
      <alignment horizontal="right"/>
    </xf>
    <xf numFmtId="0" fontId="2" fillId="0" borderId="0" xfId="0" applyNumberFormat="1" applyFont="1"/>
    <xf numFmtId="0" fontId="5" fillId="0" borderId="0" xfId="0" applyNumberFormat="1" applyFont="1" applyAlignment="1">
      <alignment vertical="top" wrapText="1"/>
    </xf>
    <xf numFmtId="164" fontId="5" fillId="0" borderId="0" xfId="0" applyNumberFormat="1" applyFont="1" applyAlignment="1">
      <alignment horizontal="center" wrapText="1"/>
    </xf>
    <xf numFmtId="0" fontId="5" fillId="0" borderId="0" xfId="0" applyNumberFormat="1" applyFont="1" applyAlignment="1">
      <alignment horizontal="right" vertical="center"/>
    </xf>
    <xf numFmtId="0" fontId="3" fillId="0" borderId="0" xfId="0" applyNumberFormat="1" applyFont="1" applyAlignment="1">
      <alignment vertical="top" wrapText="1"/>
    </xf>
    <xf numFmtId="165" fontId="3" fillId="0" borderId="0" xfId="0" applyNumberFormat="1" applyFont="1" applyAlignment="1">
      <alignment horizontal="center" wrapText="1"/>
    </xf>
    <xf numFmtId="49" fontId="3" fillId="0" borderId="0" xfId="0" applyNumberFormat="1" applyFont="1" applyAlignment="1">
      <alignment horizontal="right" vertical="center"/>
    </xf>
    <xf numFmtId="49" fontId="6" fillId="0" borderId="1" xfId="0" applyNumberFormat="1" applyFont="1" applyBorder="1" applyAlignment="1">
      <alignment horizontal="center" vertical="center" wrapText="1"/>
    </xf>
    <xf numFmtId="0" fontId="7" fillId="0" borderId="0" xfId="0" applyNumberFormat="1" applyFont="1" applyProtection="1">
      <protection locked="0"/>
    </xf>
    <xf numFmtId="0" fontId="6" fillId="0" borderId="1" xfId="0" applyNumberFormat="1" applyFont="1" applyBorder="1" applyAlignment="1">
      <alignment vertical="top" wrapText="1"/>
    </xf>
    <xf numFmtId="49" fontId="6" fillId="0" borderId="1" xfId="0" applyNumberFormat="1" applyFont="1" applyBorder="1" applyAlignment="1">
      <alignment horizontal="center"/>
    </xf>
    <xf numFmtId="165" fontId="6" fillId="0" borderId="1" xfId="0" applyNumberFormat="1" applyFont="1" applyBorder="1" applyAlignment="1">
      <alignment horizontal="right"/>
    </xf>
    <xf numFmtId="49" fontId="3" fillId="0" borderId="1" xfId="0" applyNumberFormat="1" applyFont="1" applyBorder="1" applyAlignment="1">
      <alignment horizontal="center"/>
    </xf>
    <xf numFmtId="165" fontId="3" fillId="0" borderId="1" xfId="0" applyNumberFormat="1" applyFont="1" applyBorder="1" applyAlignment="1">
      <alignment horizontal="right" vertical="center"/>
    </xf>
    <xf numFmtId="165" fontId="1" fillId="0" borderId="0" xfId="0" applyNumberFormat="1" applyFont="1" applyProtection="1">
      <protection locked="0"/>
    </xf>
    <xf numFmtId="0" fontId="8" fillId="0" borderId="0" xfId="0" applyNumberFormat="1" applyFont="1"/>
    <xf numFmtId="0" fontId="9" fillId="0" borderId="0" xfId="0" applyNumberFormat="1" applyFont="1" applyAlignment="1">
      <alignment vertical="top" wrapText="1"/>
    </xf>
    <xf numFmtId="0" fontId="9" fillId="0" borderId="0" xfId="0" applyNumberFormat="1" applyFont="1" applyAlignment="1">
      <alignment wrapText="1"/>
    </xf>
    <xf numFmtId="0" fontId="10" fillId="0" borderId="0" xfId="0" applyNumberFormat="1" applyFont="1" applyAlignment="1">
      <alignment horizontal="right"/>
    </xf>
    <xf numFmtId="0" fontId="10" fillId="0" borderId="0" xfId="0" applyNumberFormat="1" applyFont="1"/>
    <xf numFmtId="0" fontId="4" fillId="0" borderId="0" xfId="0" applyNumberFormat="1" applyFont="1" applyAlignment="1">
      <alignment horizontal="center" vertical="center" wrapText="1"/>
    </xf>
  </cellXfs>
  <cellStyles count="1">
    <cellStyle name="Обычный" xfId="0" builtinId="0"/>
  </cellStyles>
  <dxfs count="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4"/>
  <sheetViews>
    <sheetView tabSelected="1" view="pageLayout" topLeftCell="A58" zoomScaleNormal="100" workbookViewId="0">
      <selection activeCell="D7" sqref="D7:E7"/>
    </sheetView>
  </sheetViews>
  <sheetFormatPr defaultColWidth="9.140625" defaultRowHeight="15" x14ac:dyDescent="0.25"/>
  <cols>
    <col min="1" max="1" width="57.5703125" style="1" customWidth="1"/>
    <col min="2" max="2" width="24.85546875" style="1" customWidth="1"/>
    <col min="3" max="3" width="14.42578125" style="1" customWidth="1"/>
    <col min="4" max="4" width="9.140625" style="1" bestFit="1" customWidth="1"/>
    <col min="5" max="5" width="10" style="1" bestFit="1" customWidth="1"/>
    <col min="6" max="6" width="9.140625" style="1" bestFit="1" customWidth="1"/>
    <col min="7" max="16384" width="9.140625" style="1"/>
  </cols>
  <sheetData>
    <row r="1" spans="1:3" s="2" customFormat="1" x14ac:dyDescent="0.25">
      <c r="A1" s="3"/>
      <c r="B1" s="4"/>
      <c r="C1" s="5" t="s">
        <v>1</v>
      </c>
    </row>
    <row r="2" spans="1:3" s="2" customFormat="1" x14ac:dyDescent="0.25">
      <c r="A2" s="3"/>
      <c r="B2" s="4"/>
      <c r="C2" s="5" t="s">
        <v>3</v>
      </c>
    </row>
    <row r="3" spans="1:3" s="28" customFormat="1" x14ac:dyDescent="0.25">
      <c r="A3" s="25"/>
      <c r="B3" s="26"/>
      <c r="C3" s="27" t="s">
        <v>372</v>
      </c>
    </row>
    <row r="4" spans="1:3" s="2" customFormat="1" x14ac:dyDescent="0.25">
      <c r="A4" s="3"/>
      <c r="B4" s="4"/>
      <c r="C4" s="5" t="s">
        <v>6</v>
      </c>
    </row>
    <row r="5" spans="1:3" s="2" customFormat="1" x14ac:dyDescent="0.25">
      <c r="A5" s="3"/>
      <c r="B5" s="4"/>
      <c r="C5" s="9"/>
    </row>
    <row r="6" spans="1:3" s="2" customFormat="1" ht="44.25" customHeight="1" x14ac:dyDescent="0.25">
      <c r="A6" s="29" t="s">
        <v>9</v>
      </c>
      <c r="B6" s="29"/>
      <c r="C6" s="29"/>
    </row>
    <row r="7" spans="1:3" s="2" customFormat="1" x14ac:dyDescent="0.25">
      <c r="A7" s="10"/>
      <c r="B7" s="11"/>
      <c r="C7" s="12"/>
    </row>
    <row r="8" spans="1:3" s="2" customFormat="1" x14ac:dyDescent="0.25">
      <c r="A8" s="13"/>
      <c r="B8" s="14"/>
      <c r="C8" s="15" t="s">
        <v>14</v>
      </c>
    </row>
    <row r="9" spans="1:3" ht="94.5" customHeight="1" x14ac:dyDescent="0.25">
      <c r="A9" s="16" t="s">
        <v>16</v>
      </c>
      <c r="B9" s="16" t="s">
        <v>18</v>
      </c>
      <c r="C9" s="16" t="s">
        <v>19</v>
      </c>
    </row>
    <row r="10" spans="1:3" s="17" customFormat="1" ht="14.25" x14ac:dyDescent="0.2">
      <c r="A10" s="18" t="s">
        <v>21</v>
      </c>
      <c r="B10" s="19" t="s">
        <v>23</v>
      </c>
      <c r="C10" s="20">
        <f>C11+C58</f>
        <v>330969121.41381001</v>
      </c>
    </row>
    <row r="11" spans="1:3" s="17" customFormat="1" ht="14.25" x14ac:dyDescent="0.2">
      <c r="A11" s="18" t="s">
        <v>31</v>
      </c>
      <c r="B11" s="19" t="s">
        <v>33</v>
      </c>
      <c r="C11" s="20">
        <f>C12+C32</f>
        <v>201766169.86333999</v>
      </c>
    </row>
    <row r="12" spans="1:3" s="17" customFormat="1" ht="14.25" x14ac:dyDescent="0.2">
      <c r="A12" s="18" t="s">
        <v>37</v>
      </c>
      <c r="B12" s="19"/>
      <c r="C12" s="20">
        <f>C13+C16+C18+C19+C22+C30+C31</f>
        <v>184315451.73958999</v>
      </c>
    </row>
    <row r="13" spans="1:3" s="17" customFormat="1" ht="14.25" x14ac:dyDescent="0.2">
      <c r="A13" s="18" t="s">
        <v>42</v>
      </c>
      <c r="B13" s="19" t="s">
        <v>43</v>
      </c>
      <c r="C13" s="20">
        <f>C14+C15</f>
        <v>120614650.71111999</v>
      </c>
    </row>
    <row r="14" spans="1:3" x14ac:dyDescent="0.25">
      <c r="A14" s="6" t="s">
        <v>47</v>
      </c>
      <c r="B14" s="21" t="s">
        <v>48</v>
      </c>
      <c r="C14" s="22">
        <v>72166615.817279994</v>
      </c>
    </row>
    <row r="15" spans="1:3" x14ac:dyDescent="0.25">
      <c r="A15" s="6" t="s">
        <v>51</v>
      </c>
      <c r="B15" s="21" t="s">
        <v>52</v>
      </c>
      <c r="C15" s="8">
        <v>48448034.89384</v>
      </c>
    </row>
    <row r="16" spans="1:3" s="17" customFormat="1" ht="24" x14ac:dyDescent="0.2">
      <c r="A16" s="18" t="s">
        <v>55</v>
      </c>
      <c r="B16" s="19" t="s">
        <v>56</v>
      </c>
      <c r="C16" s="20">
        <f>C17</f>
        <v>11051770.74588</v>
      </c>
    </row>
    <row r="17" spans="1:3" ht="24" x14ac:dyDescent="0.25">
      <c r="A17" s="6" t="s">
        <v>59</v>
      </c>
      <c r="B17" s="21" t="s">
        <v>61</v>
      </c>
      <c r="C17" s="8">
        <v>11051770.74588</v>
      </c>
    </row>
    <row r="18" spans="1:3" s="17" customFormat="1" ht="14.25" x14ac:dyDescent="0.2">
      <c r="A18" s="18" t="s">
        <v>63</v>
      </c>
      <c r="B18" s="19" t="s">
        <v>65</v>
      </c>
      <c r="C18" s="20">
        <v>220475.6243</v>
      </c>
    </row>
    <row r="19" spans="1:3" s="17" customFormat="1" ht="14.25" x14ac:dyDescent="0.2">
      <c r="A19" s="18" t="s">
        <v>67</v>
      </c>
      <c r="B19" s="19" t="s">
        <v>69</v>
      </c>
      <c r="C19" s="20">
        <f>C20+C21</f>
        <v>17130094.84228</v>
      </c>
    </row>
    <row r="20" spans="1:3" x14ac:dyDescent="0.25">
      <c r="A20" s="6" t="s">
        <v>73</v>
      </c>
      <c r="B20" s="21" t="s">
        <v>74</v>
      </c>
      <c r="C20" s="8">
        <v>15727885.29394</v>
      </c>
    </row>
    <row r="21" spans="1:3" x14ac:dyDescent="0.25">
      <c r="A21" s="6" t="s">
        <v>77</v>
      </c>
      <c r="B21" s="21" t="s">
        <v>78</v>
      </c>
      <c r="C21" s="8">
        <v>1402209.54834</v>
      </c>
    </row>
    <row r="22" spans="1:3" s="17" customFormat="1" ht="24" x14ac:dyDescent="0.2">
      <c r="A22" s="18" t="s">
        <v>81</v>
      </c>
      <c r="B22" s="19" t="s">
        <v>82</v>
      </c>
      <c r="C22" s="20">
        <f>C23+C29</f>
        <v>35115115.066320002</v>
      </c>
    </row>
    <row r="23" spans="1:3" x14ac:dyDescent="0.25">
      <c r="A23" s="6" t="s">
        <v>85</v>
      </c>
      <c r="B23" s="21" t="s">
        <v>87</v>
      </c>
      <c r="C23" s="8">
        <f>C24+C25+C26+C27+C28</f>
        <v>35082677.066300005</v>
      </c>
    </row>
    <row r="24" spans="1:3" ht="84" x14ac:dyDescent="0.25">
      <c r="A24" s="6" t="s">
        <v>91</v>
      </c>
      <c r="B24" s="21" t="s">
        <v>92</v>
      </c>
      <c r="C24" s="8">
        <v>12971527.285730001</v>
      </c>
    </row>
    <row r="25" spans="1:3" ht="96" x14ac:dyDescent="0.25">
      <c r="A25" s="6" t="s">
        <v>95</v>
      </c>
      <c r="B25" s="21" t="s">
        <v>97</v>
      </c>
      <c r="C25" s="8">
        <v>20275918.305</v>
      </c>
    </row>
    <row r="26" spans="1:3" ht="24" x14ac:dyDescent="0.25">
      <c r="A26" s="6" t="s">
        <v>99</v>
      </c>
      <c r="B26" s="21" t="s">
        <v>100</v>
      </c>
      <c r="C26" s="8">
        <v>67763.719670000006</v>
      </c>
    </row>
    <row r="27" spans="1:3" ht="60" x14ac:dyDescent="0.25">
      <c r="A27" s="6" t="s">
        <v>103</v>
      </c>
      <c r="B27" s="21" t="s">
        <v>104</v>
      </c>
      <c r="C27" s="8">
        <v>59597.12457</v>
      </c>
    </row>
    <row r="28" spans="1:3" x14ac:dyDescent="0.25">
      <c r="A28" s="6" t="s">
        <v>107</v>
      </c>
      <c r="B28" s="21" t="s">
        <v>108</v>
      </c>
      <c r="C28" s="8">
        <v>1707870.63133</v>
      </c>
    </row>
    <row r="29" spans="1:3" ht="24" x14ac:dyDescent="0.25">
      <c r="A29" s="6" t="s">
        <v>111</v>
      </c>
      <c r="B29" s="21" t="s">
        <v>112</v>
      </c>
      <c r="C29" s="8">
        <v>32438.000019999999</v>
      </c>
    </row>
    <row r="30" spans="1:3" s="17" customFormat="1" ht="14.25" x14ac:dyDescent="0.2">
      <c r="A30" s="18" t="s">
        <v>115</v>
      </c>
      <c r="B30" s="19" t="s">
        <v>116</v>
      </c>
      <c r="C30" s="20">
        <v>183344.73848</v>
      </c>
    </row>
    <row r="31" spans="1:3" s="17" customFormat="1" ht="24" x14ac:dyDescent="0.2">
      <c r="A31" s="18" t="s">
        <v>119</v>
      </c>
      <c r="B31" s="19" t="s">
        <v>120</v>
      </c>
      <c r="C31" s="20">
        <v>1.1209999999999999E-2</v>
      </c>
    </row>
    <row r="32" spans="1:3" s="17" customFormat="1" ht="14.25" x14ac:dyDescent="0.2">
      <c r="A32" s="18" t="s">
        <v>123</v>
      </c>
      <c r="B32" s="19"/>
      <c r="C32" s="20">
        <f>C33+C46+C50+C53+C54+C55+C56+C57</f>
        <v>17450718.123750001</v>
      </c>
    </row>
    <row r="33" spans="1:5" s="17" customFormat="1" ht="36" x14ac:dyDescent="0.2">
      <c r="A33" s="18" t="s">
        <v>127</v>
      </c>
      <c r="B33" s="19" t="s">
        <v>128</v>
      </c>
      <c r="C33" s="20">
        <f>C34+C35+C36+C37+C42+C43+C44+C45</f>
        <v>9900105.2873299997</v>
      </c>
    </row>
    <row r="34" spans="1:5" ht="48" x14ac:dyDescent="0.25">
      <c r="A34" s="6" t="s">
        <v>132</v>
      </c>
      <c r="B34" s="21" t="s">
        <v>133</v>
      </c>
      <c r="C34" s="8">
        <v>8519958.2095500007</v>
      </c>
    </row>
    <row r="35" spans="1:5" x14ac:dyDescent="0.25">
      <c r="A35" s="6" t="s">
        <v>136</v>
      </c>
      <c r="B35" s="21" t="s">
        <v>137</v>
      </c>
      <c r="C35" s="8">
        <v>958906.09164999996</v>
      </c>
    </row>
    <row r="36" spans="1:5" ht="24" x14ac:dyDescent="0.25">
      <c r="A36" s="6" t="s">
        <v>140</v>
      </c>
      <c r="B36" s="21" t="s">
        <v>141</v>
      </c>
      <c r="C36" s="8">
        <v>373911.82274999999</v>
      </c>
    </row>
    <row r="37" spans="1:5" ht="63" customHeight="1" x14ac:dyDescent="0.25">
      <c r="A37" s="6" t="s">
        <v>144</v>
      </c>
      <c r="B37" s="21" t="s">
        <v>145</v>
      </c>
      <c r="C37" s="8">
        <f>C38+C39+C40+C41</f>
        <v>39562.52044</v>
      </c>
      <c r="E37" s="23"/>
    </row>
    <row r="38" spans="1:5" ht="48" x14ac:dyDescent="0.25">
      <c r="A38" s="6" t="s">
        <v>149</v>
      </c>
      <c r="B38" s="21" t="s">
        <v>151</v>
      </c>
      <c r="C38" s="8">
        <v>17923.364460000001</v>
      </c>
    </row>
    <row r="39" spans="1:5" ht="60" x14ac:dyDescent="0.25">
      <c r="A39" s="6" t="s">
        <v>153</v>
      </c>
      <c r="B39" s="21" t="s">
        <v>155</v>
      </c>
      <c r="C39" s="8">
        <v>142.69800000000001</v>
      </c>
    </row>
    <row r="40" spans="1:5" ht="24" x14ac:dyDescent="0.25">
      <c r="A40" s="6" t="s">
        <v>157</v>
      </c>
      <c r="B40" s="21" t="s">
        <v>159</v>
      </c>
      <c r="C40" s="8">
        <v>21056.06941</v>
      </c>
    </row>
    <row r="41" spans="1:5" ht="84" x14ac:dyDescent="0.25">
      <c r="A41" s="6" t="s">
        <v>161</v>
      </c>
      <c r="B41" s="21" t="s">
        <v>163</v>
      </c>
      <c r="C41" s="8">
        <v>440.38857000000002</v>
      </c>
    </row>
    <row r="42" spans="1:5" ht="36" x14ac:dyDescent="0.25">
      <c r="A42" s="6" t="s">
        <v>165</v>
      </c>
      <c r="B42" s="21" t="s">
        <v>167</v>
      </c>
      <c r="C42" s="8">
        <v>20.68459</v>
      </c>
    </row>
    <row r="43" spans="1:5" ht="48" x14ac:dyDescent="0.25">
      <c r="A43" s="6" t="s">
        <v>169</v>
      </c>
      <c r="B43" s="21" t="s">
        <v>171</v>
      </c>
      <c r="C43" s="8">
        <v>6270.1513400000003</v>
      </c>
    </row>
    <row r="44" spans="1:5" x14ac:dyDescent="0.25">
      <c r="A44" s="6" t="s">
        <v>172</v>
      </c>
      <c r="B44" s="21" t="s">
        <v>174</v>
      </c>
      <c r="C44" s="8">
        <v>1380.45</v>
      </c>
    </row>
    <row r="45" spans="1:5" ht="60" x14ac:dyDescent="0.25">
      <c r="A45" s="6" t="s">
        <v>176</v>
      </c>
      <c r="B45" s="21" t="s">
        <v>178</v>
      </c>
      <c r="C45" s="8">
        <v>95.357010000000102</v>
      </c>
    </row>
    <row r="46" spans="1:5" s="17" customFormat="1" ht="14.25" x14ac:dyDescent="0.2">
      <c r="A46" s="18" t="s">
        <v>181</v>
      </c>
      <c r="B46" s="19" t="s">
        <v>183</v>
      </c>
      <c r="C46" s="20">
        <f>C47+C48+C49</f>
        <v>3434458.0645600003</v>
      </c>
    </row>
    <row r="47" spans="1:5" x14ac:dyDescent="0.25">
      <c r="A47" s="6" t="s">
        <v>186</v>
      </c>
      <c r="B47" s="21" t="s">
        <v>187</v>
      </c>
      <c r="C47" s="8">
        <v>310668.13549000002</v>
      </c>
    </row>
    <row r="48" spans="1:5" x14ac:dyDescent="0.25">
      <c r="A48" s="6" t="s">
        <v>188</v>
      </c>
      <c r="B48" s="21" t="s">
        <v>189</v>
      </c>
      <c r="C48" s="8">
        <v>3073538.0223500002</v>
      </c>
    </row>
    <row r="49" spans="1:3" x14ac:dyDescent="0.25">
      <c r="A49" s="6" t="s">
        <v>190</v>
      </c>
      <c r="B49" s="21" t="s">
        <v>191</v>
      </c>
      <c r="C49" s="8">
        <v>50251.906719999999</v>
      </c>
    </row>
    <row r="50" spans="1:3" s="17" customFormat="1" ht="24" x14ac:dyDescent="0.2">
      <c r="A50" s="18" t="s">
        <v>192</v>
      </c>
      <c r="B50" s="19" t="s">
        <v>193</v>
      </c>
      <c r="C50" s="20">
        <f>C51+C52</f>
        <v>1210975.8689999999</v>
      </c>
    </row>
    <row r="51" spans="1:3" x14ac:dyDescent="0.25">
      <c r="A51" s="6" t="s">
        <v>194</v>
      </c>
      <c r="B51" s="21" t="s">
        <v>195</v>
      </c>
      <c r="C51" s="8">
        <v>184343.11103999999</v>
      </c>
    </row>
    <row r="52" spans="1:3" x14ac:dyDescent="0.25">
      <c r="A52" s="6" t="s">
        <v>197</v>
      </c>
      <c r="B52" s="21" t="s">
        <v>199</v>
      </c>
      <c r="C52" s="8">
        <v>1026632.75796</v>
      </c>
    </row>
    <row r="53" spans="1:3" s="17" customFormat="1" ht="24" x14ac:dyDescent="0.2">
      <c r="A53" s="18" t="s">
        <v>201</v>
      </c>
      <c r="B53" s="19" t="s">
        <v>203</v>
      </c>
      <c r="C53" s="20">
        <v>5961.0267400000002</v>
      </c>
    </row>
    <row r="54" spans="1:3" s="17" customFormat="1" ht="14.25" x14ac:dyDescent="0.2">
      <c r="A54" s="18" t="s">
        <v>205</v>
      </c>
      <c r="B54" s="19" t="s">
        <v>207</v>
      </c>
      <c r="C54" s="20">
        <v>16712.90207</v>
      </c>
    </row>
    <row r="55" spans="1:3" s="17" customFormat="1" ht="14.25" x14ac:dyDescent="0.2">
      <c r="A55" s="18" t="s">
        <v>209</v>
      </c>
      <c r="B55" s="19" t="s">
        <v>211</v>
      </c>
      <c r="C55" s="20">
        <v>1730920.63411</v>
      </c>
    </row>
    <row r="56" spans="1:3" s="17" customFormat="1" ht="14.25" x14ac:dyDescent="0.2">
      <c r="A56" s="18" t="s">
        <v>213</v>
      </c>
      <c r="B56" s="19" t="s">
        <v>215</v>
      </c>
      <c r="C56" s="20">
        <v>1151584.3399400001</v>
      </c>
    </row>
    <row r="57" spans="1:3" s="17" customFormat="1" ht="36" x14ac:dyDescent="0.2">
      <c r="A57" s="18" t="s">
        <v>217</v>
      </c>
      <c r="B57" s="19" t="s">
        <v>219</v>
      </c>
      <c r="C57" s="20"/>
    </row>
    <row r="58" spans="1:3" s="17" customFormat="1" ht="14.25" x14ac:dyDescent="0.2">
      <c r="A58" s="18" t="s">
        <v>221</v>
      </c>
      <c r="B58" s="19" t="s">
        <v>223</v>
      </c>
      <c r="C58" s="20">
        <f>C59+C182+C186+C190+C191+C192</f>
        <v>129202951.55046999</v>
      </c>
    </row>
    <row r="59" spans="1:3" s="17" customFormat="1" ht="24" x14ac:dyDescent="0.2">
      <c r="A59" s="18" t="s">
        <v>226</v>
      </c>
      <c r="B59" s="19" t="s">
        <v>229</v>
      </c>
      <c r="C59" s="20">
        <f>C60+C64+C150+C168</f>
        <v>103037115.25546999</v>
      </c>
    </row>
    <row r="60" spans="1:3" s="17" customFormat="1" ht="14.25" x14ac:dyDescent="0.2">
      <c r="A60" s="18" t="s">
        <v>232</v>
      </c>
      <c r="B60" s="19" t="s">
        <v>233</v>
      </c>
      <c r="C60" s="20">
        <f>SUM(C61:C63)</f>
        <v>66705677.600000001</v>
      </c>
    </row>
    <row r="61" spans="1:3" ht="24" x14ac:dyDescent="0.25">
      <c r="A61" s="6" t="s">
        <v>237</v>
      </c>
      <c r="B61" s="21" t="s">
        <v>239</v>
      </c>
      <c r="C61" s="8">
        <v>63355544.399999999</v>
      </c>
    </row>
    <row r="62" spans="1:3" ht="36" x14ac:dyDescent="0.25">
      <c r="A62" s="6" t="s">
        <v>241</v>
      </c>
      <c r="B62" s="21" t="s">
        <v>243</v>
      </c>
      <c r="C62" s="8">
        <v>3189632</v>
      </c>
    </row>
    <row r="63" spans="1:3" ht="36" x14ac:dyDescent="0.25">
      <c r="A63" s="6" t="s">
        <v>245</v>
      </c>
      <c r="B63" s="21" t="s">
        <v>247</v>
      </c>
      <c r="C63" s="8">
        <v>160501.20000000001</v>
      </c>
    </row>
    <row r="64" spans="1:3" s="17" customFormat="1" ht="24" x14ac:dyDescent="0.2">
      <c r="A64" s="18" t="s">
        <v>250</v>
      </c>
      <c r="B64" s="19" t="s">
        <v>251</v>
      </c>
      <c r="C64" s="20">
        <f>SUM(C65:C149)</f>
        <v>25375572.366299998</v>
      </c>
    </row>
    <row r="65" spans="1:3" s="2" customFormat="1" ht="24" x14ac:dyDescent="0.25">
      <c r="A65" s="6" t="s">
        <v>254</v>
      </c>
      <c r="B65" s="7" t="s">
        <v>256</v>
      </c>
      <c r="C65" s="8">
        <v>436642</v>
      </c>
    </row>
    <row r="66" spans="1:3" s="2" customFormat="1" ht="24" x14ac:dyDescent="0.25">
      <c r="A66" s="6" t="s">
        <v>258</v>
      </c>
      <c r="B66" s="7" t="s">
        <v>260</v>
      </c>
      <c r="C66" s="8">
        <v>2805195.1</v>
      </c>
    </row>
    <row r="67" spans="1:3" s="2" customFormat="1" ht="24" x14ac:dyDescent="0.25">
      <c r="A67" s="6" t="s">
        <v>262</v>
      </c>
      <c r="B67" s="7" t="s">
        <v>263</v>
      </c>
      <c r="C67" s="8">
        <v>7123.5</v>
      </c>
    </row>
    <row r="68" spans="1:3" s="2" customFormat="1" ht="36" x14ac:dyDescent="0.25">
      <c r="A68" s="6" t="s">
        <v>264</v>
      </c>
      <c r="B68" s="7" t="s">
        <v>265</v>
      </c>
      <c r="C68" s="8">
        <v>260766.24604</v>
      </c>
    </row>
    <row r="69" spans="1:3" s="2" customFormat="1" ht="48" x14ac:dyDescent="0.25">
      <c r="A69" s="6" t="s">
        <v>268</v>
      </c>
      <c r="B69" s="7" t="s">
        <v>269</v>
      </c>
      <c r="C69" s="8">
        <v>1222</v>
      </c>
    </row>
    <row r="70" spans="1:3" s="2" customFormat="1" ht="36" x14ac:dyDescent="0.25">
      <c r="A70" s="6" t="s">
        <v>272</v>
      </c>
      <c r="B70" s="7" t="s">
        <v>273</v>
      </c>
      <c r="C70" s="8">
        <v>67612.600000000006</v>
      </c>
    </row>
    <row r="71" spans="1:3" s="2" customFormat="1" ht="36" x14ac:dyDescent="0.25">
      <c r="A71" s="6" t="s">
        <v>276</v>
      </c>
      <c r="B71" s="7" t="s">
        <v>277</v>
      </c>
      <c r="C71" s="8">
        <v>394.10077000000001</v>
      </c>
    </row>
    <row r="72" spans="1:3" s="2" customFormat="1" ht="60" x14ac:dyDescent="0.25">
      <c r="A72" s="6" t="s">
        <v>280</v>
      </c>
      <c r="B72" s="7" t="s">
        <v>281</v>
      </c>
      <c r="C72" s="8">
        <v>496220.50206000003</v>
      </c>
    </row>
    <row r="73" spans="1:3" s="2" customFormat="1" ht="48" x14ac:dyDescent="0.25">
      <c r="A73" s="6" t="s">
        <v>283</v>
      </c>
      <c r="B73" s="7" t="s">
        <v>285</v>
      </c>
      <c r="C73" s="8">
        <v>140429.6</v>
      </c>
    </row>
    <row r="74" spans="1:3" s="2" customFormat="1" ht="36" x14ac:dyDescent="0.25">
      <c r="A74" s="6" t="s">
        <v>288</v>
      </c>
      <c r="B74" s="7" t="s">
        <v>289</v>
      </c>
      <c r="C74" s="8">
        <v>783410.21990000003</v>
      </c>
    </row>
    <row r="75" spans="1:3" s="2" customFormat="1" ht="60" x14ac:dyDescent="0.25">
      <c r="A75" s="6" t="s">
        <v>291</v>
      </c>
      <c r="B75" s="7" t="s">
        <v>293</v>
      </c>
      <c r="C75" s="8">
        <v>1424.1</v>
      </c>
    </row>
    <row r="76" spans="1:3" s="2" customFormat="1" ht="48" x14ac:dyDescent="0.25">
      <c r="A76" s="6" t="s">
        <v>295</v>
      </c>
      <c r="B76" s="7" t="s">
        <v>297</v>
      </c>
      <c r="C76" s="8">
        <v>31382.467410000001</v>
      </c>
    </row>
    <row r="77" spans="1:3" s="2" customFormat="1" ht="60" x14ac:dyDescent="0.25">
      <c r="A77" s="6" t="s">
        <v>300</v>
      </c>
      <c r="B77" s="7" t="s">
        <v>301</v>
      </c>
      <c r="C77" s="8">
        <v>417.24720000000002</v>
      </c>
    </row>
    <row r="78" spans="1:3" s="2" customFormat="1" ht="60" x14ac:dyDescent="0.25">
      <c r="A78" s="6" t="s">
        <v>303</v>
      </c>
      <c r="B78" s="7" t="s">
        <v>305</v>
      </c>
      <c r="C78" s="8">
        <v>31145.396000000001</v>
      </c>
    </row>
    <row r="79" spans="1:3" s="2" customFormat="1" ht="48" x14ac:dyDescent="0.25">
      <c r="A79" s="6" t="s">
        <v>307</v>
      </c>
      <c r="B79" s="7" t="s">
        <v>309</v>
      </c>
      <c r="C79" s="8">
        <v>63301.1</v>
      </c>
    </row>
    <row r="80" spans="1:3" s="2" customFormat="1" ht="36" x14ac:dyDescent="0.25">
      <c r="A80" s="6" t="s">
        <v>311</v>
      </c>
      <c r="B80" s="7" t="s">
        <v>313</v>
      </c>
      <c r="C80" s="8">
        <v>98177.1</v>
      </c>
    </row>
    <row r="81" spans="1:3" s="2" customFormat="1" ht="96" x14ac:dyDescent="0.25">
      <c r="A81" s="6" t="s">
        <v>315</v>
      </c>
      <c r="B81" s="7" t="s">
        <v>317</v>
      </c>
      <c r="C81" s="8">
        <v>217201.8</v>
      </c>
    </row>
    <row r="82" spans="1:3" s="2" customFormat="1" ht="24" x14ac:dyDescent="0.25">
      <c r="A82" s="6" t="s">
        <v>319</v>
      </c>
      <c r="B82" s="7" t="s">
        <v>321</v>
      </c>
      <c r="C82" s="8">
        <v>86522.644990000001</v>
      </c>
    </row>
    <row r="83" spans="1:3" s="2" customFormat="1" ht="60" x14ac:dyDescent="0.25">
      <c r="A83" s="6" t="s">
        <v>322</v>
      </c>
      <c r="B83" s="7" t="s">
        <v>323</v>
      </c>
      <c r="C83" s="8">
        <v>8259.9</v>
      </c>
    </row>
    <row r="84" spans="1:3" s="2" customFormat="1" ht="60" x14ac:dyDescent="0.25">
      <c r="A84" s="6" t="s">
        <v>325</v>
      </c>
      <c r="B84" s="7" t="s">
        <v>327</v>
      </c>
      <c r="C84" s="8">
        <v>220800.55635999999</v>
      </c>
    </row>
    <row r="85" spans="1:3" s="2" customFormat="1" ht="48" x14ac:dyDescent="0.25">
      <c r="A85" s="6" t="s">
        <v>329</v>
      </c>
      <c r="B85" s="7" t="s">
        <v>331</v>
      </c>
      <c r="C85" s="8">
        <v>333798.34911000001</v>
      </c>
    </row>
    <row r="86" spans="1:3" s="2" customFormat="1" ht="36" x14ac:dyDescent="0.25">
      <c r="A86" s="6" t="s">
        <v>333</v>
      </c>
      <c r="B86" s="7" t="s">
        <v>335</v>
      </c>
      <c r="C86" s="8">
        <v>22791.4</v>
      </c>
    </row>
    <row r="87" spans="1:3" s="2" customFormat="1" ht="36" x14ac:dyDescent="0.25">
      <c r="A87" s="6" t="s">
        <v>337</v>
      </c>
      <c r="B87" s="7" t="s">
        <v>339</v>
      </c>
      <c r="C87" s="8">
        <v>70010</v>
      </c>
    </row>
    <row r="88" spans="1:3" s="2" customFormat="1" ht="24" x14ac:dyDescent="0.25">
      <c r="A88" s="6" t="s">
        <v>340</v>
      </c>
      <c r="B88" s="7" t="s">
        <v>341</v>
      </c>
      <c r="C88" s="8">
        <v>18579.1577</v>
      </c>
    </row>
    <row r="89" spans="1:3" s="2" customFormat="1" ht="36" x14ac:dyDescent="0.25">
      <c r="A89" s="6" t="s">
        <v>344</v>
      </c>
      <c r="B89" s="7" t="s">
        <v>345</v>
      </c>
      <c r="C89" s="8">
        <v>9435</v>
      </c>
    </row>
    <row r="90" spans="1:3" s="2" customFormat="1" ht="48" x14ac:dyDescent="0.25">
      <c r="A90" s="6" t="s">
        <v>348</v>
      </c>
      <c r="B90" s="7" t="s">
        <v>349</v>
      </c>
      <c r="C90" s="8">
        <v>158219.67767</v>
      </c>
    </row>
    <row r="91" spans="1:3" s="2" customFormat="1" ht="72" x14ac:dyDescent="0.25">
      <c r="A91" s="6" t="s">
        <v>352</v>
      </c>
      <c r="B91" s="7" t="s">
        <v>354</v>
      </c>
      <c r="C91" s="8">
        <v>6631.63573</v>
      </c>
    </row>
    <row r="92" spans="1:3" s="2" customFormat="1" ht="36" x14ac:dyDescent="0.25">
      <c r="A92" s="6" t="s">
        <v>356</v>
      </c>
      <c r="B92" s="7" t="s">
        <v>358</v>
      </c>
      <c r="C92" s="8">
        <v>85914.3</v>
      </c>
    </row>
    <row r="93" spans="1:3" s="2" customFormat="1" ht="24" x14ac:dyDescent="0.25">
      <c r="A93" s="6" t="s">
        <v>360</v>
      </c>
      <c r="B93" s="7" t="s">
        <v>362</v>
      </c>
      <c r="C93" s="8">
        <v>598235.19267999998</v>
      </c>
    </row>
    <row r="94" spans="1:3" s="2" customFormat="1" ht="36" x14ac:dyDescent="0.25">
      <c r="A94" s="6" t="s">
        <v>364</v>
      </c>
      <c r="B94" s="7" t="s">
        <v>365</v>
      </c>
      <c r="C94" s="8">
        <v>817.3</v>
      </c>
    </row>
    <row r="95" spans="1:3" s="2" customFormat="1" ht="84" x14ac:dyDescent="0.25">
      <c r="A95" s="6" t="s">
        <v>366</v>
      </c>
      <c r="B95" s="7" t="s">
        <v>367</v>
      </c>
      <c r="C95" s="8">
        <v>32983.898849999998</v>
      </c>
    </row>
    <row r="96" spans="1:3" s="2" customFormat="1" ht="60" x14ac:dyDescent="0.25">
      <c r="A96" s="6" t="s">
        <v>368</v>
      </c>
      <c r="B96" s="7" t="s">
        <v>369</v>
      </c>
      <c r="C96" s="8">
        <v>31960</v>
      </c>
    </row>
    <row r="97" spans="1:3" s="2" customFormat="1" ht="72" x14ac:dyDescent="0.25">
      <c r="A97" s="6" t="s">
        <v>370</v>
      </c>
      <c r="B97" s="7" t="s">
        <v>371</v>
      </c>
      <c r="C97" s="8">
        <v>1735.8040000000001</v>
      </c>
    </row>
    <row r="98" spans="1:3" s="2" customFormat="1" ht="24" x14ac:dyDescent="0.25">
      <c r="A98" s="6" t="s">
        <v>0</v>
      </c>
      <c r="B98" s="7" t="s">
        <v>2</v>
      </c>
      <c r="C98" s="8">
        <v>12693.9</v>
      </c>
    </row>
    <row r="99" spans="1:3" s="2" customFormat="1" ht="48" x14ac:dyDescent="0.25">
      <c r="A99" s="6" t="s">
        <v>4</v>
      </c>
      <c r="B99" s="7" t="s">
        <v>5</v>
      </c>
      <c r="C99" s="8">
        <v>22054.6</v>
      </c>
    </row>
    <row r="100" spans="1:3" s="2" customFormat="1" ht="48" x14ac:dyDescent="0.25">
      <c r="A100" s="6" t="s">
        <v>7</v>
      </c>
      <c r="B100" s="7" t="s">
        <v>8</v>
      </c>
      <c r="C100" s="8">
        <v>1051682.63916</v>
      </c>
    </row>
    <row r="101" spans="1:3" s="2" customFormat="1" ht="36" x14ac:dyDescent="0.25">
      <c r="A101" s="6" t="s">
        <v>10</v>
      </c>
      <c r="B101" s="7" t="s">
        <v>11</v>
      </c>
      <c r="C101" s="8">
        <v>737672.56</v>
      </c>
    </row>
    <row r="102" spans="1:3" s="2" customFormat="1" ht="24" x14ac:dyDescent="0.25">
      <c r="A102" s="6" t="s">
        <v>12</v>
      </c>
      <c r="B102" s="7" t="s">
        <v>13</v>
      </c>
      <c r="C102" s="8">
        <v>14100</v>
      </c>
    </row>
    <row r="103" spans="1:3" s="2" customFormat="1" ht="24" x14ac:dyDescent="0.25">
      <c r="A103" s="6" t="s">
        <v>15</v>
      </c>
      <c r="B103" s="7" t="s">
        <v>17</v>
      </c>
      <c r="C103" s="8">
        <v>1808392.3516500001</v>
      </c>
    </row>
    <row r="104" spans="1:3" s="2" customFormat="1" ht="24" x14ac:dyDescent="0.25">
      <c r="A104" s="6" t="s">
        <v>20</v>
      </c>
      <c r="B104" s="7" t="s">
        <v>22</v>
      </c>
      <c r="C104" s="8">
        <v>38760.370999999999</v>
      </c>
    </row>
    <row r="105" spans="1:3" s="2" customFormat="1" ht="60" x14ac:dyDescent="0.25">
      <c r="A105" s="6" t="s">
        <v>24</v>
      </c>
      <c r="B105" s="7" t="s">
        <v>25</v>
      </c>
      <c r="C105" s="8">
        <v>34182.9</v>
      </c>
    </row>
    <row r="106" spans="1:3" s="2" customFormat="1" ht="36" x14ac:dyDescent="0.25">
      <c r="A106" s="6" t="s">
        <v>26</v>
      </c>
      <c r="B106" s="7" t="s">
        <v>27</v>
      </c>
      <c r="C106" s="8">
        <v>4126628</v>
      </c>
    </row>
    <row r="107" spans="1:3" s="2" customFormat="1" ht="60" x14ac:dyDescent="0.25">
      <c r="A107" s="6" t="s">
        <v>28</v>
      </c>
      <c r="B107" s="7" t="s">
        <v>29</v>
      </c>
      <c r="C107" s="8">
        <v>48128.3</v>
      </c>
    </row>
    <row r="108" spans="1:3" s="2" customFormat="1" ht="48" x14ac:dyDescent="0.25">
      <c r="A108" s="6" t="s">
        <v>30</v>
      </c>
      <c r="B108" s="7" t="s">
        <v>32</v>
      </c>
      <c r="C108" s="8">
        <v>323149</v>
      </c>
    </row>
    <row r="109" spans="1:3" s="2" customFormat="1" ht="48" x14ac:dyDescent="0.25">
      <c r="A109" s="6" t="s">
        <v>34</v>
      </c>
      <c r="B109" s="7" t="s">
        <v>35</v>
      </c>
      <c r="C109" s="8">
        <v>27691.3</v>
      </c>
    </row>
    <row r="110" spans="1:3" s="2" customFormat="1" ht="48" x14ac:dyDescent="0.25">
      <c r="A110" s="6" t="s">
        <v>36</v>
      </c>
      <c r="B110" s="7" t="s">
        <v>38</v>
      </c>
      <c r="C110" s="8">
        <v>583836.96703000006</v>
      </c>
    </row>
    <row r="111" spans="1:3" s="2" customFormat="1" ht="24" x14ac:dyDescent="0.25">
      <c r="A111" s="6" t="s">
        <v>39</v>
      </c>
      <c r="B111" s="7" t="s">
        <v>40</v>
      </c>
      <c r="C111" s="8">
        <v>7920</v>
      </c>
    </row>
    <row r="112" spans="1:3" s="2" customFormat="1" ht="36" x14ac:dyDescent="0.25">
      <c r="A112" s="6" t="s">
        <v>41</v>
      </c>
      <c r="B112" s="7" t="s">
        <v>44</v>
      </c>
      <c r="C112" s="8">
        <v>5055.8999999999996</v>
      </c>
    </row>
    <row r="113" spans="1:3" s="2" customFormat="1" ht="48" x14ac:dyDescent="0.25">
      <c r="A113" s="6" t="s">
        <v>45</v>
      </c>
      <c r="B113" s="7" t="s">
        <v>46</v>
      </c>
      <c r="C113" s="8">
        <v>3341.4</v>
      </c>
    </row>
    <row r="114" spans="1:3" s="2" customFormat="1" ht="36" x14ac:dyDescent="0.25">
      <c r="A114" s="6" t="s">
        <v>49</v>
      </c>
      <c r="B114" s="7" t="s">
        <v>50</v>
      </c>
      <c r="C114" s="8">
        <v>17858</v>
      </c>
    </row>
    <row r="115" spans="1:3" s="2" customFormat="1" ht="24" x14ac:dyDescent="0.25">
      <c r="A115" s="6" t="s">
        <v>53</v>
      </c>
      <c r="B115" s="7" t="s">
        <v>54</v>
      </c>
      <c r="C115" s="8">
        <v>28200</v>
      </c>
    </row>
    <row r="116" spans="1:3" s="2" customFormat="1" ht="24" x14ac:dyDescent="0.25">
      <c r="A116" s="6" t="s">
        <v>57</v>
      </c>
      <c r="B116" s="7" t="s">
        <v>58</v>
      </c>
      <c r="C116" s="8">
        <v>116649.37809</v>
      </c>
    </row>
    <row r="117" spans="1:3" s="2" customFormat="1" ht="96" x14ac:dyDescent="0.25">
      <c r="A117" s="6" t="s">
        <v>60</v>
      </c>
      <c r="B117" s="7" t="s">
        <v>62</v>
      </c>
      <c r="C117" s="8">
        <v>144504.20000000001</v>
      </c>
    </row>
    <row r="118" spans="1:3" s="2" customFormat="1" ht="24" x14ac:dyDescent="0.25">
      <c r="A118" s="6" t="s">
        <v>64</v>
      </c>
      <c r="B118" s="7" t="s">
        <v>66</v>
      </c>
      <c r="C118" s="8">
        <v>132281.95671999999</v>
      </c>
    </row>
    <row r="119" spans="1:3" s="2" customFormat="1" ht="36" x14ac:dyDescent="0.25">
      <c r="A119" s="6" t="s">
        <v>68</v>
      </c>
      <c r="B119" s="7" t="s">
        <v>70</v>
      </c>
      <c r="C119" s="8">
        <v>412013.3</v>
      </c>
    </row>
    <row r="120" spans="1:3" s="2" customFormat="1" ht="48" x14ac:dyDescent="0.25">
      <c r="A120" s="6" t="s">
        <v>71</v>
      </c>
      <c r="B120" s="7" t="s">
        <v>72</v>
      </c>
      <c r="C120" s="8">
        <v>4093237.5668100002</v>
      </c>
    </row>
    <row r="121" spans="1:3" s="2" customFormat="1" ht="48" x14ac:dyDescent="0.25">
      <c r="A121" s="6" t="s">
        <v>75</v>
      </c>
      <c r="B121" s="7" t="s">
        <v>76</v>
      </c>
      <c r="C121" s="8">
        <v>117570.93828</v>
      </c>
    </row>
    <row r="122" spans="1:3" s="2" customFormat="1" ht="24" x14ac:dyDescent="0.25">
      <c r="A122" s="6" t="s">
        <v>79</v>
      </c>
      <c r="B122" s="7" t="s">
        <v>80</v>
      </c>
      <c r="C122" s="8">
        <v>44045.4</v>
      </c>
    </row>
    <row r="123" spans="1:3" s="2" customFormat="1" ht="24" x14ac:dyDescent="0.25">
      <c r="A123" s="6" t="s">
        <v>83</v>
      </c>
      <c r="B123" s="7" t="s">
        <v>84</v>
      </c>
      <c r="C123" s="8">
        <v>161740.4</v>
      </c>
    </row>
    <row r="124" spans="1:3" s="2" customFormat="1" ht="36" x14ac:dyDescent="0.25">
      <c r="A124" s="6" t="s">
        <v>86</v>
      </c>
      <c r="B124" s="7" t="s">
        <v>88</v>
      </c>
      <c r="C124" s="8">
        <v>6134.1</v>
      </c>
    </row>
    <row r="125" spans="1:3" s="2" customFormat="1" ht="36" x14ac:dyDescent="0.25">
      <c r="A125" s="6" t="s">
        <v>89</v>
      </c>
      <c r="B125" s="7" t="s">
        <v>90</v>
      </c>
      <c r="C125" s="8">
        <v>26508.799999999999</v>
      </c>
    </row>
    <row r="126" spans="1:3" s="2" customFormat="1" ht="24" x14ac:dyDescent="0.25">
      <c r="A126" s="6" t="s">
        <v>93</v>
      </c>
      <c r="B126" s="7" t="s">
        <v>94</v>
      </c>
      <c r="C126" s="8">
        <v>90967.6</v>
      </c>
    </row>
    <row r="127" spans="1:3" s="2" customFormat="1" ht="36" x14ac:dyDescent="0.25">
      <c r="A127" s="6" t="s">
        <v>96</v>
      </c>
      <c r="B127" s="7" t="s">
        <v>98</v>
      </c>
      <c r="C127" s="8">
        <v>190577.33145999999</v>
      </c>
    </row>
    <row r="128" spans="1:3" s="2" customFormat="1" ht="36" x14ac:dyDescent="0.25">
      <c r="A128" s="6" t="s">
        <v>101</v>
      </c>
      <c r="B128" s="7" t="s">
        <v>102</v>
      </c>
      <c r="C128" s="8">
        <v>18031</v>
      </c>
    </row>
    <row r="129" spans="1:3" s="2" customFormat="1" ht="48" x14ac:dyDescent="0.25">
      <c r="A129" s="6" t="s">
        <v>105</v>
      </c>
      <c r="B129" s="7" t="s">
        <v>106</v>
      </c>
      <c r="C129" s="8">
        <v>49200.3</v>
      </c>
    </row>
    <row r="130" spans="1:3" s="2" customFormat="1" ht="24" x14ac:dyDescent="0.25">
      <c r="A130" s="6" t="s">
        <v>109</v>
      </c>
      <c r="B130" s="7" t="s">
        <v>110</v>
      </c>
      <c r="C130" s="8">
        <v>771497.7</v>
      </c>
    </row>
    <row r="131" spans="1:3" s="2" customFormat="1" ht="24" x14ac:dyDescent="0.25">
      <c r="A131" s="6" t="s">
        <v>113</v>
      </c>
      <c r="B131" s="7" t="s">
        <v>114</v>
      </c>
      <c r="C131" s="8">
        <v>236627.7</v>
      </c>
    </row>
    <row r="132" spans="1:3" s="2" customFormat="1" ht="36" x14ac:dyDescent="0.25">
      <c r="A132" s="6" t="s">
        <v>117</v>
      </c>
      <c r="B132" s="7" t="s">
        <v>118</v>
      </c>
      <c r="C132" s="8">
        <v>25000</v>
      </c>
    </row>
    <row r="133" spans="1:3" s="2" customFormat="1" ht="24" x14ac:dyDescent="0.25">
      <c r="A133" s="6" t="s">
        <v>121</v>
      </c>
      <c r="B133" s="7" t="s">
        <v>122</v>
      </c>
      <c r="C133" s="8">
        <v>47911.806940000002</v>
      </c>
    </row>
    <row r="134" spans="1:3" s="2" customFormat="1" ht="36" x14ac:dyDescent="0.25">
      <c r="A134" s="6" t="s">
        <v>124</v>
      </c>
      <c r="B134" s="7" t="s">
        <v>125</v>
      </c>
      <c r="C134" s="8">
        <v>23468.7</v>
      </c>
    </row>
    <row r="135" spans="1:3" s="2" customFormat="1" ht="48" x14ac:dyDescent="0.25">
      <c r="A135" s="6" t="s">
        <v>126</v>
      </c>
      <c r="B135" s="7" t="s">
        <v>129</v>
      </c>
      <c r="C135" s="8">
        <v>48780.569920000002</v>
      </c>
    </row>
    <row r="136" spans="1:3" s="2" customFormat="1" ht="24" x14ac:dyDescent="0.25">
      <c r="A136" s="6" t="s">
        <v>130</v>
      </c>
      <c r="B136" s="7" t="s">
        <v>131</v>
      </c>
      <c r="C136" s="8">
        <v>17890</v>
      </c>
    </row>
    <row r="137" spans="1:3" s="2" customFormat="1" ht="24" x14ac:dyDescent="0.25">
      <c r="A137" s="6" t="s">
        <v>134</v>
      </c>
      <c r="B137" s="7" t="s">
        <v>135</v>
      </c>
      <c r="C137" s="8">
        <v>15858.7</v>
      </c>
    </row>
    <row r="138" spans="1:3" s="2" customFormat="1" ht="48" x14ac:dyDescent="0.25">
      <c r="A138" s="6" t="s">
        <v>138</v>
      </c>
      <c r="B138" s="7" t="s">
        <v>139</v>
      </c>
      <c r="C138" s="8">
        <v>19893</v>
      </c>
    </row>
    <row r="139" spans="1:3" s="2" customFormat="1" ht="36" x14ac:dyDescent="0.25">
      <c r="A139" s="6" t="s">
        <v>142</v>
      </c>
      <c r="B139" s="7" t="s">
        <v>143</v>
      </c>
      <c r="C139" s="8">
        <v>26013.9</v>
      </c>
    </row>
    <row r="140" spans="1:3" s="2" customFormat="1" ht="24" x14ac:dyDescent="0.25">
      <c r="A140" s="6" t="s">
        <v>146</v>
      </c>
      <c r="B140" s="7" t="s">
        <v>147</v>
      </c>
      <c r="C140" s="8">
        <v>586609.16243999999</v>
      </c>
    </row>
    <row r="141" spans="1:3" s="2" customFormat="1" ht="48" x14ac:dyDescent="0.25">
      <c r="A141" s="6" t="s">
        <v>148</v>
      </c>
      <c r="B141" s="7" t="s">
        <v>150</v>
      </c>
      <c r="C141" s="8">
        <v>61643</v>
      </c>
    </row>
    <row r="142" spans="1:3" s="2" customFormat="1" ht="24" x14ac:dyDescent="0.25">
      <c r="A142" s="6" t="s">
        <v>152</v>
      </c>
      <c r="B142" s="7" t="s">
        <v>154</v>
      </c>
      <c r="C142" s="8">
        <v>1781.4613400000001</v>
      </c>
    </row>
    <row r="143" spans="1:3" s="2" customFormat="1" ht="36" x14ac:dyDescent="0.25">
      <c r="A143" s="6" t="s">
        <v>156</v>
      </c>
      <c r="B143" s="7" t="s">
        <v>158</v>
      </c>
      <c r="C143" s="8">
        <v>21020.298480000001</v>
      </c>
    </row>
    <row r="144" spans="1:3" s="2" customFormat="1" ht="48" x14ac:dyDescent="0.25">
      <c r="A144" s="6" t="s">
        <v>160</v>
      </c>
      <c r="B144" s="7" t="s">
        <v>162</v>
      </c>
      <c r="C144" s="8">
        <v>259875.58851999999</v>
      </c>
    </row>
    <row r="145" spans="1:3" s="2" customFormat="1" ht="48" x14ac:dyDescent="0.25">
      <c r="A145" s="6" t="s">
        <v>164</v>
      </c>
      <c r="B145" s="7" t="s">
        <v>166</v>
      </c>
      <c r="C145" s="8">
        <v>7929.1576599999999</v>
      </c>
    </row>
    <row r="146" spans="1:3" s="2" customFormat="1" ht="72" x14ac:dyDescent="0.25">
      <c r="A146" s="6" t="s">
        <v>168</v>
      </c>
      <c r="B146" s="7" t="s">
        <v>170</v>
      </c>
      <c r="C146" s="8">
        <v>294317.7</v>
      </c>
    </row>
    <row r="147" spans="1:3" s="2" customFormat="1" ht="48" x14ac:dyDescent="0.25">
      <c r="A147" s="6" t="s">
        <v>173</v>
      </c>
      <c r="B147" s="7" t="s">
        <v>175</v>
      </c>
      <c r="C147" s="8">
        <v>553394.4</v>
      </c>
    </row>
    <row r="148" spans="1:3" s="2" customFormat="1" ht="48" x14ac:dyDescent="0.25">
      <c r="A148" s="6" t="s">
        <v>177</v>
      </c>
      <c r="B148" s="7" t="s">
        <v>179</v>
      </c>
      <c r="C148" s="8">
        <v>371921.06926000002</v>
      </c>
    </row>
    <row r="149" spans="1:3" s="2" customFormat="1" x14ac:dyDescent="0.25">
      <c r="A149" s="6" t="s">
        <v>180</v>
      </c>
      <c r="B149" s="7" t="s">
        <v>182</v>
      </c>
      <c r="C149" s="8">
        <v>360568.09506999998</v>
      </c>
    </row>
    <row r="150" spans="1:3" s="17" customFormat="1" ht="14.25" x14ac:dyDescent="0.2">
      <c r="A150" s="18" t="s">
        <v>184</v>
      </c>
      <c r="B150" s="19" t="s">
        <v>185</v>
      </c>
      <c r="C150" s="20">
        <f>SUM(C151:C167)</f>
        <v>7001963.9871200006</v>
      </c>
    </row>
    <row r="151" spans="1:3" s="2" customFormat="1" ht="36" x14ac:dyDescent="0.25">
      <c r="A151" s="6" t="s">
        <v>196</v>
      </c>
      <c r="B151" s="7" t="s">
        <v>198</v>
      </c>
      <c r="C151" s="8">
        <v>147313.51134999999</v>
      </c>
    </row>
    <row r="152" spans="1:3" s="2" customFormat="1" ht="36" x14ac:dyDescent="0.25">
      <c r="A152" s="6" t="s">
        <v>200</v>
      </c>
      <c r="B152" s="7" t="s">
        <v>202</v>
      </c>
      <c r="C152" s="8">
        <v>63.1</v>
      </c>
    </row>
    <row r="153" spans="1:3" s="2" customFormat="1" ht="48" x14ac:dyDescent="0.25">
      <c r="A153" s="6" t="s">
        <v>204</v>
      </c>
      <c r="B153" s="7" t="s">
        <v>206</v>
      </c>
      <c r="C153" s="8">
        <v>10400</v>
      </c>
    </row>
    <row r="154" spans="1:3" s="2" customFormat="1" ht="36" x14ac:dyDescent="0.25">
      <c r="A154" s="6" t="s">
        <v>208</v>
      </c>
      <c r="B154" s="7" t="s">
        <v>210</v>
      </c>
      <c r="C154" s="8">
        <v>26247.952499999999</v>
      </c>
    </row>
    <row r="155" spans="1:3" s="2" customFormat="1" ht="24" x14ac:dyDescent="0.25">
      <c r="A155" s="6" t="s">
        <v>212</v>
      </c>
      <c r="B155" s="7" t="s">
        <v>214</v>
      </c>
      <c r="C155" s="8">
        <v>24030.187430000002</v>
      </c>
    </row>
    <row r="156" spans="1:3" s="2" customFormat="1" ht="24" x14ac:dyDescent="0.25">
      <c r="A156" s="6" t="s">
        <v>216</v>
      </c>
      <c r="B156" s="7" t="s">
        <v>218</v>
      </c>
      <c r="C156" s="8">
        <v>689969.7</v>
      </c>
    </row>
    <row r="157" spans="1:3" s="2" customFormat="1" ht="48" x14ac:dyDescent="0.25">
      <c r="A157" s="6" t="s">
        <v>220</v>
      </c>
      <c r="B157" s="7" t="s">
        <v>222</v>
      </c>
      <c r="C157" s="8">
        <v>10030.536</v>
      </c>
    </row>
    <row r="158" spans="1:3" s="2" customFormat="1" ht="48" x14ac:dyDescent="0.25">
      <c r="A158" s="6" t="s">
        <v>224</v>
      </c>
      <c r="B158" s="7" t="s">
        <v>225</v>
      </c>
      <c r="C158" s="8">
        <v>52660.313999999998</v>
      </c>
    </row>
    <row r="159" spans="1:3" s="2" customFormat="1" ht="48" x14ac:dyDescent="0.25">
      <c r="A159" s="6" t="s">
        <v>227</v>
      </c>
      <c r="B159" s="7" t="s">
        <v>228</v>
      </c>
      <c r="C159" s="8">
        <v>21275.002090000002</v>
      </c>
    </row>
    <row r="160" spans="1:3" s="2" customFormat="1" ht="60" x14ac:dyDescent="0.25">
      <c r="A160" s="6" t="s">
        <v>230</v>
      </c>
      <c r="B160" s="7" t="s">
        <v>231</v>
      </c>
      <c r="C160" s="8">
        <v>51.145960000000002</v>
      </c>
    </row>
    <row r="161" spans="1:3" s="2" customFormat="1" ht="24" x14ac:dyDescent="0.25">
      <c r="A161" s="6" t="s">
        <v>234</v>
      </c>
      <c r="B161" s="7" t="s">
        <v>235</v>
      </c>
      <c r="C161" s="8">
        <v>879687.16237999999</v>
      </c>
    </row>
    <row r="162" spans="1:3" s="2" customFormat="1" ht="36" x14ac:dyDescent="0.25">
      <c r="A162" s="6" t="s">
        <v>236</v>
      </c>
      <c r="B162" s="7" t="s">
        <v>238</v>
      </c>
      <c r="C162" s="8">
        <v>275334</v>
      </c>
    </row>
    <row r="163" spans="1:3" s="2" customFormat="1" ht="24" x14ac:dyDescent="0.25">
      <c r="A163" s="6" t="s">
        <v>240</v>
      </c>
      <c r="B163" s="7" t="s">
        <v>242</v>
      </c>
      <c r="C163" s="8">
        <v>4026587.1</v>
      </c>
    </row>
    <row r="164" spans="1:3" s="2" customFormat="1" ht="24" x14ac:dyDescent="0.25">
      <c r="A164" s="6" t="s">
        <v>244</v>
      </c>
      <c r="B164" s="7" t="s">
        <v>246</v>
      </c>
      <c r="C164" s="8">
        <v>14463.9</v>
      </c>
    </row>
    <row r="165" spans="1:3" s="2" customFormat="1" ht="48" x14ac:dyDescent="0.25">
      <c r="A165" s="6" t="s">
        <v>248</v>
      </c>
      <c r="B165" s="7" t="s">
        <v>249</v>
      </c>
      <c r="C165" s="8">
        <v>78133.68651</v>
      </c>
    </row>
    <row r="166" spans="1:3" s="2" customFormat="1" ht="72" x14ac:dyDescent="0.25">
      <c r="A166" s="6" t="s">
        <v>252</v>
      </c>
      <c r="B166" s="7" t="s">
        <v>253</v>
      </c>
      <c r="C166" s="8">
        <v>565348.64971000003</v>
      </c>
    </row>
    <row r="167" spans="1:3" s="2" customFormat="1" ht="24" x14ac:dyDescent="0.25">
      <c r="A167" s="6" t="s">
        <v>255</v>
      </c>
      <c r="B167" s="7" t="s">
        <v>257</v>
      </c>
      <c r="C167" s="8">
        <v>180368.03919000001</v>
      </c>
    </row>
    <row r="168" spans="1:3" s="17" customFormat="1" ht="14.25" x14ac:dyDescent="0.2">
      <c r="A168" s="18" t="s">
        <v>259</v>
      </c>
      <c r="B168" s="19" t="s">
        <v>261</v>
      </c>
      <c r="C168" s="20">
        <f>SUM(C169:C181)</f>
        <v>3953901.3020500001</v>
      </c>
    </row>
    <row r="169" spans="1:3" s="2" customFormat="1" ht="96" x14ac:dyDescent="0.25">
      <c r="A169" s="6" t="s">
        <v>266</v>
      </c>
      <c r="B169" s="7" t="s">
        <v>267</v>
      </c>
      <c r="C169" s="8">
        <v>43499.968650000003</v>
      </c>
    </row>
    <row r="170" spans="1:3" s="2" customFormat="1" ht="36" x14ac:dyDescent="0.25">
      <c r="A170" s="6" t="s">
        <v>270</v>
      </c>
      <c r="B170" s="7" t="s">
        <v>271</v>
      </c>
      <c r="C170" s="8">
        <v>39036.064879999998</v>
      </c>
    </row>
    <row r="171" spans="1:3" s="2" customFormat="1" ht="36" x14ac:dyDescent="0.25">
      <c r="A171" s="6" t="s">
        <v>274</v>
      </c>
      <c r="B171" s="7" t="s">
        <v>275</v>
      </c>
      <c r="C171" s="8">
        <v>7279.8721299999997</v>
      </c>
    </row>
    <row r="172" spans="1:3" s="2" customFormat="1" ht="36" x14ac:dyDescent="0.25">
      <c r="A172" s="6" t="s">
        <v>278</v>
      </c>
      <c r="B172" s="7" t="s">
        <v>279</v>
      </c>
      <c r="C172" s="8">
        <v>138306.00289999999</v>
      </c>
    </row>
    <row r="173" spans="1:3" s="2" customFormat="1" ht="132" x14ac:dyDescent="0.25">
      <c r="A173" s="6" t="s">
        <v>282</v>
      </c>
      <c r="B173" s="7" t="s">
        <v>284</v>
      </c>
      <c r="C173" s="8">
        <v>4844.7</v>
      </c>
    </row>
    <row r="174" spans="1:3" s="2" customFormat="1" ht="36" x14ac:dyDescent="0.25">
      <c r="A174" s="6" t="s">
        <v>286</v>
      </c>
      <c r="B174" s="7" t="s">
        <v>287</v>
      </c>
      <c r="C174" s="8">
        <v>339.09500000000003</v>
      </c>
    </row>
    <row r="175" spans="1:3" s="2" customFormat="1" ht="84" x14ac:dyDescent="0.25">
      <c r="A175" s="6" t="s">
        <v>290</v>
      </c>
      <c r="B175" s="7" t="s">
        <v>292</v>
      </c>
      <c r="C175" s="8">
        <v>2497634.71209</v>
      </c>
    </row>
    <row r="176" spans="1:3" s="2" customFormat="1" ht="96" x14ac:dyDescent="0.25">
      <c r="A176" s="6" t="s">
        <v>294</v>
      </c>
      <c r="B176" s="7" t="s">
        <v>296</v>
      </c>
      <c r="C176" s="8">
        <v>245834.46599999999</v>
      </c>
    </row>
    <row r="177" spans="1:3" s="2" customFormat="1" ht="48" x14ac:dyDescent="0.25">
      <c r="A177" s="6" t="s">
        <v>298</v>
      </c>
      <c r="B177" s="7" t="s">
        <v>299</v>
      </c>
      <c r="C177" s="8">
        <v>202.8991</v>
      </c>
    </row>
    <row r="178" spans="1:3" s="2" customFormat="1" ht="48" x14ac:dyDescent="0.25">
      <c r="A178" s="6" t="s">
        <v>302</v>
      </c>
      <c r="B178" s="7" t="s">
        <v>304</v>
      </c>
      <c r="C178" s="8">
        <v>130.69999999999999</v>
      </c>
    </row>
    <row r="179" spans="1:3" s="2" customFormat="1" ht="48" x14ac:dyDescent="0.25">
      <c r="A179" s="6" t="s">
        <v>306</v>
      </c>
      <c r="B179" s="7" t="s">
        <v>308</v>
      </c>
      <c r="C179" s="8">
        <v>17604.2</v>
      </c>
    </row>
    <row r="180" spans="1:3" s="2" customFormat="1" ht="36" x14ac:dyDescent="0.25">
      <c r="A180" s="6" t="s">
        <v>310</v>
      </c>
      <c r="B180" s="7" t="s">
        <v>312</v>
      </c>
      <c r="C180" s="8">
        <v>4000</v>
      </c>
    </row>
    <row r="181" spans="1:3" s="2" customFormat="1" ht="36" x14ac:dyDescent="0.25">
      <c r="A181" s="6" t="s">
        <v>314</v>
      </c>
      <c r="B181" s="7" t="s">
        <v>316</v>
      </c>
      <c r="C181" s="8">
        <v>955188.6213</v>
      </c>
    </row>
    <row r="182" spans="1:3" s="17" customFormat="1" ht="24" x14ac:dyDescent="0.2">
      <c r="A182" s="18" t="s">
        <v>318</v>
      </c>
      <c r="B182" s="19" t="s">
        <v>320</v>
      </c>
      <c r="C182" s="20">
        <f>SUM(C183:C185)</f>
        <v>15374842.40168</v>
      </c>
    </row>
    <row r="183" spans="1:3" ht="72" x14ac:dyDescent="0.25">
      <c r="A183" s="6" t="s">
        <v>324</v>
      </c>
      <c r="B183" s="21" t="s">
        <v>326</v>
      </c>
      <c r="C183" s="8">
        <v>15370336.64907</v>
      </c>
    </row>
    <row r="184" spans="1:3" ht="48" x14ac:dyDescent="0.25">
      <c r="A184" s="6" t="s">
        <v>328</v>
      </c>
      <c r="B184" s="21" t="s">
        <v>330</v>
      </c>
      <c r="C184" s="8">
        <v>426</v>
      </c>
    </row>
    <row r="185" spans="1:3" ht="24" x14ac:dyDescent="0.25">
      <c r="A185" s="6" t="s">
        <v>332</v>
      </c>
      <c r="B185" s="21" t="s">
        <v>334</v>
      </c>
      <c r="C185" s="8">
        <v>4079.75261</v>
      </c>
    </row>
    <row r="186" spans="1:3" s="17" customFormat="1" ht="24" x14ac:dyDescent="0.2">
      <c r="A186" s="18" t="s">
        <v>336</v>
      </c>
      <c r="B186" s="19" t="s">
        <v>338</v>
      </c>
      <c r="C186" s="20">
        <f>SUM(C187:C189)</f>
        <v>9437631.4993000012</v>
      </c>
    </row>
    <row r="187" spans="1:3" ht="24" x14ac:dyDescent="0.25">
      <c r="A187" s="6" t="s">
        <v>342</v>
      </c>
      <c r="B187" s="21" t="s">
        <v>343</v>
      </c>
      <c r="C187" s="8">
        <v>14221.80746</v>
      </c>
    </row>
    <row r="188" spans="1:3" ht="36" x14ac:dyDescent="0.25">
      <c r="A188" s="6" t="s">
        <v>346</v>
      </c>
      <c r="B188" s="21" t="s">
        <v>347</v>
      </c>
      <c r="C188" s="8">
        <v>110</v>
      </c>
    </row>
    <row r="189" spans="1:3" ht="24" x14ac:dyDescent="0.25">
      <c r="A189" s="6" t="s">
        <v>350</v>
      </c>
      <c r="B189" s="21" t="s">
        <v>351</v>
      </c>
      <c r="C189" s="8">
        <v>9423299.6918400005</v>
      </c>
    </row>
    <row r="190" spans="1:3" s="17" customFormat="1" ht="14.25" x14ac:dyDescent="0.2">
      <c r="A190" s="18" t="s">
        <v>353</v>
      </c>
      <c r="B190" s="19" t="s">
        <v>355</v>
      </c>
      <c r="C190" s="20">
        <v>875.28360999999995</v>
      </c>
    </row>
    <row r="191" spans="1:3" s="17" customFormat="1" ht="48" x14ac:dyDescent="0.2">
      <c r="A191" s="18" t="s">
        <v>357</v>
      </c>
      <c r="B191" s="19" t="s">
        <v>359</v>
      </c>
      <c r="C191" s="20">
        <v>1729034.4232000001</v>
      </c>
    </row>
    <row r="192" spans="1:3" s="17" customFormat="1" ht="36" x14ac:dyDescent="0.2">
      <c r="A192" s="18" t="s">
        <v>361</v>
      </c>
      <c r="B192" s="19" t="s">
        <v>363</v>
      </c>
      <c r="C192" s="20">
        <v>-376547.31279</v>
      </c>
    </row>
    <row r="193" spans="1:3" ht="12.95" customHeight="1" x14ac:dyDescent="0.25">
      <c r="A193" s="24"/>
      <c r="B193" s="24"/>
      <c r="C193" s="24"/>
    </row>
    <row r="194" spans="1:3" ht="12.95" customHeight="1" x14ac:dyDescent="0.25">
      <c r="A194" s="24"/>
      <c r="B194" s="24"/>
      <c r="C194" s="24"/>
    </row>
  </sheetData>
  <mergeCells count="1">
    <mergeCell ref="A6:C6"/>
  </mergeCells>
  <conditionalFormatting sqref="C65:C149">
    <cfRule type="duplicateValues" dxfId="5" priority="6" stopIfTrue="1"/>
  </conditionalFormatting>
  <conditionalFormatting sqref="C65:C149">
    <cfRule type="cellIs" dxfId="4" priority="5" stopIfTrue="1" operator="equal">
      <formula>0</formula>
    </cfRule>
  </conditionalFormatting>
  <conditionalFormatting sqref="C151:C167">
    <cfRule type="duplicateValues" dxfId="3" priority="4" stopIfTrue="1"/>
  </conditionalFormatting>
  <conditionalFormatting sqref="C151:C167">
    <cfRule type="cellIs" dxfId="2" priority="3" stopIfTrue="1" operator="equal">
      <formula>0</formula>
    </cfRule>
  </conditionalFormatting>
  <conditionalFormatting sqref="C169:C181">
    <cfRule type="duplicateValues" dxfId="1" priority="2" stopIfTrue="1"/>
  </conditionalFormatting>
  <conditionalFormatting sqref="C169:C181">
    <cfRule type="cellIs" dxfId="0" priority="1" stopIfTrue="1" operator="equal">
      <formula>0</formula>
    </cfRule>
  </conditionalFormatting>
  <pageMargins left="0.98425197601318404" right="0.51181101799011197" top="0.51181101799011197" bottom="0.51181101799011197" header="0.31496062874794001" footer="0.31496062874794001"/>
  <pageSetup paperSize="9" scale="88"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Мещерякова Елена Петровна</cp:lastModifiedBy>
  <cp:lastPrinted>2025-04-07T00:57:12Z</cp:lastPrinted>
  <dcterms:created xsi:type="dcterms:W3CDTF">2024-01-30T01:10:26Z</dcterms:created>
  <dcterms:modified xsi:type="dcterms:W3CDTF">2025-04-07T00:57:35Z</dcterms:modified>
</cp:coreProperties>
</file>