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Ф " sheetId="1" state="visible" r:id="rId2"/>
  </sheets>
  <definedNames>
    <definedName function="false" hidden="false" localSheetId="0" name="_xlnm.Print_Area" vbProcedure="false">'ДФ '!$A$1:$E$46</definedName>
    <definedName function="false" hidden="false" localSheetId="0" name="_xlnm.Print_Titles" vbProcedure="false">'ДФ '!$7:$8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<sst xmlns="http://schemas.openxmlformats.org/spreadsheetml/2006/main" count="47" uniqueCount="46">
  <si>
    <t xml:space="preserve">Отчет о направлениях использования бюджетных ассигнований</t>
  </si>
  <si>
    <t xml:space="preserve">Дорожного фонда Республики Саха (Якутия)</t>
  </si>
  <si>
    <t xml:space="preserve">на 31 декабря 2024 года</t>
  </si>
  <si>
    <t xml:space="preserve">(руб.)</t>
  </si>
  <si>
    <t xml:space="preserve">Наименование показателя</t>
  </si>
  <si>
    <t xml:space="preserve">Уточненный план</t>
  </si>
  <si>
    <t xml:space="preserve">Исполнение</t>
  </si>
  <si>
    <t xml:space="preserve">Остаток</t>
  </si>
  <si>
    <t xml:space="preserve">%</t>
  </si>
  <si>
    <t xml:space="preserve">Дорожный фонд Республики Саха (Якутия):</t>
  </si>
  <si>
    <t xml:space="preserve">Региональные проекты</t>
  </si>
  <si>
    <t xml:space="preserve">Региональный проект "Дорожная сеть Республики Саха (Якутия), а также агломерации "город Якутск"</t>
  </si>
  <si>
    <t xml:space="preserve">Финансовое обеспечение дорожной деятельности в рамках реализации национального проекта "Безопасные качественные дороги" (Текущий и капитальный ремонт автомобильных дорог общего пользования регионального значения)</t>
  </si>
  <si>
    <t xml:space="preserve">Строительство (реконструкция) искусственных сооружений на автомобильных дорогах общего пользования регионального или межмуниципального значения</t>
  </si>
  <si>
    <t xml:space="preserve">Строительство (реконструкция) автомобильных дорог общего пользования регионального или межмуниципального значения</t>
  </si>
  <si>
    <t xml:space="preserve">Финансовое обеспечение дорожной деятельности в рамках реализации национального проекта «Безопасные и качественные автомобильные дороги» (городская агломерация "город Якутск")</t>
  </si>
  <si>
    <t xml:space="preserve"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</si>
  <si>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 xml:space="preserve">Региональный проект "Общесистемные меры развития дорожного хозяйства РС(Я) на 2019-2024 годы"</t>
  </si>
  <si>
    <t xml:space="preserve">Оснащение системами автоматического контроля и выявления нарушений правил дорожного движения на автомобильных дорогах общего пользования на территории Республики Саха (Якутия), в том числе проектно - изыскательские работы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</si>
  <si>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</si>
  <si>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Ведомственные проекты</t>
  </si>
  <si>
    <t xml:space="preserve">Ведомственный проект "Комплексное развитие сельских территорий"</t>
  </si>
  <si>
    <t xml:space="preserve">Развитие транспортной инфраструктуры на сельских территориях</t>
  </si>
  <si>
    <t xml:space="preserve">Развитие транспортной инфраструктуры на сельских территориях (Капитальный ремонт улиц им.Героя Советского союза Миронова А.А., Советская, Харыялахская, Кентикская в с. Харыялах Верхневилюйского улуса Республики Саха (Якутия))</t>
  </si>
  <si>
    <t xml:space="preserve">Развитие транспортной инфраструктуры на сельских территориях (Ремонт внутрипослековых дорог с Улахан-Ан МО «Мальжагарский 2 наслег»)</t>
  </si>
  <si>
    <t xml:space="preserve">Ведомственный проект "Строительство (реконструкция) автомобильных дорог (участков автомобильных дорог и (или) искусственных сооружений в рамках концессионных соглашений заключаемых в соответствии с Федеральным законом от 21.07.2005 № 115-ФЗ "О концессионных соглашениях"</t>
  </si>
  <si>
    <t xml:space="preserve">Содержание  ГКУ Республики Саха (Якутия) «Дирекция по строительству Ленского моста»</t>
  </si>
  <si>
    <t xml:space="preserve">Строительство автодорожного мостового перехода через реку Лена в районе города Якутска</t>
  </si>
  <si>
    <t xml:space="preserve">Комплексы процессных мероприятий</t>
  </si>
  <si>
    <t xml:space="preserve">Текущий и капитальный ремонт автомобильных дорог общего пользования регионального значения</t>
  </si>
  <si>
    <t xml:space="preserve">Содержание автомобильных дорог общего пользования регионального значения</t>
  </si>
  <si>
    <t xml:space="preserve">Содержание ГКУ "Управление автомобильных дорог Республики Саха (Якутия)"</t>
  </si>
  <si>
    <t xml:space="preserve">Строительство (реконструкция) автомобильных дорог общего пользования, искусственных сооружений и дорожной инфраструктуры</t>
  </si>
  <si>
    <t xml:space="preserve">Возврат процентов по бюджетным кредитам</t>
  </si>
  <si>
    <t xml:space="preserve">Предоставление субсидии юридическим лицам  </t>
  </si>
  <si>
    <t xml:space="preserve">Субсидия на обеспечение жизнедеятельности населения в районах Крайнего Севера и приравненных к ним местностях, для обеспечения надлежащего транспортно-эксплуатационного состояния дорог (содержание и ремонт автомобильных дорог регионального и межмуниципального значения) в северных и арктических улусах (районах) Республики Саха (Якутия)</t>
  </si>
  <si>
    <t xml:space="preserve">Предоставление межбюджетных трансфертов муниципальным образованиям Республики Саха (Якутия) </t>
  </si>
  <si>
    <t xml:space="preserve">Софинансирование расходных обязательств местных бюджетов, связанных с капитальным ремонтом автомобильных дорог общего пользования местного значения муниципальных районов</t>
  </si>
  <si>
    <t xml:space="preserve">Софинансирование расходных обязательств местных бюджетов, связанных с капитальным ремонтом и ремонтом автомобильных дорог общего пользования местного значения сельских поселений, городских поселений и городских округов</t>
  </si>
  <si>
    <t xml:space="preserve">Софинансирование расходных обязательств местных бюджетов, связанных с проектированием, строительством, реконструкцией автомобильных дорог общего пользования местного значения муниципальных районов, а также их капитальным ремонтом</t>
  </si>
  <si>
    <t xml:space="preserve">Софинансирование расходных обязательств местных бюджетов, связанных со строительством, реконструкцией автомобильных дорог общего пользования местного значения сельских поселений, городских поселений и городских округов за исключением городского округа "город Якутск"</t>
  </si>
  <si>
    <t xml:space="preserve">Иные межбюджетные трансферты на мероприятия по восстановлению и ремонту автомобильных дорог общего пользования местного значения и искусственных сооружений на них при ликвидации последствий чрезвычайных ситуаций</t>
  </si>
  <si>
    <t xml:space="preserve">Безопасность дорожного движения</t>
  </si>
  <si>
    <t xml:space="preserve">Содержание и обслуживание систем автоматического контроля и выявления нарушений правил дорожного движения на автомобильных дорогах общего пользования на территории Республики Саха (Якутия)</t>
  </si>
  <si>
    <t xml:space="preserve">Обустройство автомобильных дорог и обеспечение условий для безопасного дорожного движения на территории Республики Саха (Якутия) в соответствии с требованиями действующих отраслевых нормативов</t>
  </si>
  <si>
    <t xml:space="preserve">Реализация мероприятий на обеспечение безопасности дорожного движения, включая расходы по приему, обработке, перевозке, доставке (вручению) постановлений об административных правонарушениях, выявляемых комплексами фотовидеофиксации, а также извещений в отношении лиц, не уплативших административный штраф в срок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</si>
</sst>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Cyr"/>
      <family val="0"/>
    </font>
    <font>
      <sz val="11"/>
      <color rgb="FF000000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b val="true"/>
      <sz val="10"/>
      <name val="Times New Roman"/>
      <family val="1"/>
    </font>
    <font>
      <b val="true"/>
      <sz val="11"/>
      <color rgb="FF000000"/>
      <name val="Times New Roman"/>
      <family val="1"/>
    </font>
    <font>
      <sz val="11"/>
      <name val="Times New Roman"/>
      <family val="1"/>
    </font>
    <font>
      <b val="true"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CCFF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9" xfId="20"/>
    <cellStyle name="Обычн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F46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pane xSplit="0" ySplit="8" topLeftCell="A9" activePane="bottomLeft" state="frozen"/>
      <selection pane="topLeft" activeCell="A1" activeCellId="0" sqref="A1"/>
      <selection pane="bottom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41.7"/>
    <col collapsed="false" customWidth="true" hidden="false" outlineLevel="0" max="2" min="2" style="2" width="18.41"/>
    <col collapsed="false" customWidth="true" hidden="false" outlineLevel="0" max="3" min="3" style="2" width="17.28"/>
    <col collapsed="false" customWidth="true" hidden="false" outlineLevel="0" max="4" min="4" style="2" width="18.41"/>
    <col collapsed="false" customWidth="false" hidden="false" outlineLevel="0" max="5" min="5" style="2" width="9.14"/>
    <col collapsed="false" customWidth="true" hidden="false" outlineLevel="0" max="6" min="6" style="3" width="13.28"/>
    <col collapsed="false" customWidth="false" hidden="false" outlineLevel="0" max="257" min="7" style="3" width="9.14"/>
  </cols>
  <sheetData>
    <row r="2" customFormat="false" ht="15.75" hidden="false" customHeight="true" outlineLevel="0" collapsed="false">
      <c r="A2" s="4" t="s">
        <v>0</v>
      </c>
      <c r="B2" s="4"/>
      <c r="C2" s="4"/>
      <c r="D2" s="4"/>
      <c r="E2" s="4"/>
    </row>
    <row r="3" customFormat="false" ht="15.75" hidden="false" customHeight="true" outlineLevel="0" collapsed="false">
      <c r="A3" s="4" t="s">
        <v>1</v>
      </c>
      <c r="B3" s="4"/>
      <c r="C3" s="4"/>
      <c r="D3" s="4"/>
      <c r="E3" s="4"/>
    </row>
    <row r="4" customFormat="false" ht="15.75" hidden="false" customHeight="true" outlineLevel="0" collapsed="false">
      <c r="A4" s="4" t="s">
        <v>2</v>
      </c>
      <c r="B4" s="4"/>
      <c r="C4" s="4"/>
      <c r="D4" s="4"/>
      <c r="E4" s="4"/>
    </row>
    <row r="5" customFormat="false" ht="12.75" hidden="false" customHeight="true" outlineLevel="0" collapsed="false"/>
    <row r="6" customFormat="false" ht="12.75" hidden="false" customHeight="true" outlineLevel="0" collapsed="false">
      <c r="B6" s="5"/>
      <c r="D6" s="6" t="s">
        <v>3</v>
      </c>
    </row>
    <row r="7" customFormat="false" ht="33.75" hidden="false" customHeight="true" outlineLevel="0" collapsed="false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</row>
    <row r="8" customFormat="false" ht="12.75" hidden="false" customHeight="false" outlineLevel="0" collapsed="false">
      <c r="A8" s="7"/>
      <c r="B8" s="7"/>
      <c r="C8" s="7"/>
      <c r="D8" s="7"/>
      <c r="E8" s="7"/>
    </row>
    <row r="9" s="11" customFormat="true" ht="28.5" hidden="false" customHeight="false" outlineLevel="0" collapsed="false">
      <c r="A9" s="8" t="s">
        <v>9</v>
      </c>
      <c r="B9" s="9" t="n">
        <f aca="false">B10+B20+B28</f>
        <v>12347087626.52</v>
      </c>
      <c r="C9" s="9" t="n">
        <f aca="false">C10+C20+C28</f>
        <v>11966667064.83</v>
      </c>
      <c r="D9" s="9" t="n">
        <f aca="false">B9-C9</f>
        <v>380420561.690001</v>
      </c>
      <c r="E9" s="9" t="n">
        <f aca="false">C9/B9*100</f>
        <v>96.9189449917493</v>
      </c>
      <c r="F9" s="10"/>
    </row>
    <row r="10" s="11" customFormat="true" ht="15" hidden="false" customHeight="false" outlineLevel="0" collapsed="false">
      <c r="A10" s="12" t="s">
        <v>10</v>
      </c>
      <c r="B10" s="13" t="n">
        <f aca="false">B11+B17</f>
        <v>5050450289.51</v>
      </c>
      <c r="C10" s="13" t="n">
        <f aca="false">C11+C17</f>
        <v>4968166254.55</v>
      </c>
      <c r="D10" s="13" t="n">
        <f aca="false">B10-C10</f>
        <v>82284034.960001</v>
      </c>
      <c r="E10" s="13" t="n">
        <f aca="false">C10/B10*100</f>
        <v>98.370758442452</v>
      </c>
      <c r="F10" s="10"/>
    </row>
    <row r="11" customFormat="false" ht="41.25" hidden="false" customHeight="true" outlineLevel="0" collapsed="false">
      <c r="A11" s="14" t="s">
        <v>11</v>
      </c>
      <c r="B11" s="15" t="n">
        <f aca="false">SUM(B12:B16)</f>
        <v>4882340463.38</v>
      </c>
      <c r="C11" s="15" t="n">
        <f aca="false">SUM(C12:C16)</f>
        <v>4801504315.86</v>
      </c>
      <c r="D11" s="15" t="n">
        <f aca="false">B11-C11</f>
        <v>80836147.5200005</v>
      </c>
      <c r="E11" s="15" t="n">
        <f aca="false">C11/B11*100</f>
        <v>98.3443156386509</v>
      </c>
    </row>
    <row r="12" customFormat="false" ht="76.5" hidden="false" customHeight="false" outlineLevel="0" collapsed="false">
      <c r="A12" s="16" t="s">
        <v>12</v>
      </c>
      <c r="B12" s="17" t="n">
        <v>951177010.65</v>
      </c>
      <c r="C12" s="18" t="n">
        <v>873717089.53</v>
      </c>
      <c r="D12" s="18" t="n">
        <f aca="false">B12-C12</f>
        <v>77459921.12</v>
      </c>
      <c r="E12" s="18" t="n">
        <f aca="false">C12/B12*100</f>
        <v>91.8564136587924</v>
      </c>
    </row>
    <row r="13" customFormat="false" ht="51" hidden="false" customHeight="false" outlineLevel="0" collapsed="false">
      <c r="A13" s="16" t="s">
        <v>13</v>
      </c>
      <c r="B13" s="17" t="n">
        <v>647302352.17</v>
      </c>
      <c r="C13" s="18" t="n">
        <v>646489413.25</v>
      </c>
      <c r="D13" s="18" t="n">
        <f aca="false">B13-C13</f>
        <v>812938.920000076</v>
      </c>
      <c r="E13" s="18" t="n">
        <f aca="false">C13/B13*100</f>
        <v>99.8744112519791</v>
      </c>
    </row>
    <row r="14" customFormat="false" ht="38.25" hidden="false" customHeight="false" outlineLevel="0" collapsed="false">
      <c r="A14" s="16" t="s">
        <v>14</v>
      </c>
      <c r="B14" s="17" t="n">
        <v>1723524459.56</v>
      </c>
      <c r="C14" s="18" t="n">
        <v>1720961172.08</v>
      </c>
      <c r="D14" s="18" t="n">
        <f aca="false">B14-C14</f>
        <v>2563287.48000002</v>
      </c>
      <c r="E14" s="18" t="n">
        <f aca="false">C14/B14*100</f>
        <v>99.851276408305</v>
      </c>
    </row>
    <row r="15" customFormat="false" ht="63.75" hidden="false" customHeight="false" outlineLevel="0" collapsed="false">
      <c r="A15" s="16" t="s">
        <v>15</v>
      </c>
      <c r="B15" s="17" t="n">
        <v>1521351509.69</v>
      </c>
      <c r="C15" s="18" t="n">
        <v>1521351509.69</v>
      </c>
      <c r="D15" s="18" t="n">
        <f aca="false">B15-C15</f>
        <v>0</v>
      </c>
      <c r="E15" s="18" t="n">
        <f aca="false">C15/B15*100</f>
        <v>100</v>
      </c>
    </row>
    <row r="16" customFormat="false" ht="51" hidden="false" customHeight="false" outlineLevel="0" collapsed="false">
      <c r="A16" s="16" t="s">
        <v>16</v>
      </c>
      <c r="B16" s="17" t="n">
        <v>38985131.31</v>
      </c>
      <c r="C16" s="18" t="n">
        <v>38985131.31</v>
      </c>
      <c r="D16" s="18" t="n">
        <f aca="false">B16-C16</f>
        <v>0</v>
      </c>
      <c r="E16" s="18" t="n">
        <f aca="false">C16/B16*100</f>
        <v>100</v>
      </c>
    </row>
    <row r="17" customFormat="false" ht="38.25" hidden="false" customHeight="false" outlineLevel="0" collapsed="false">
      <c r="A17" s="14" t="s">
        <v>17</v>
      </c>
      <c r="B17" s="19" t="n">
        <f aca="false">SUM(B18:B19)</f>
        <v>168109826.13</v>
      </c>
      <c r="C17" s="19" t="n">
        <f aca="false">SUM(C18:C19)</f>
        <v>166661938.69</v>
      </c>
      <c r="D17" s="19" t="n">
        <f aca="false">B17-C17</f>
        <v>1447887.44</v>
      </c>
      <c r="E17" s="15" t="n">
        <f aca="false">C17/B17*100</f>
        <v>99.1387252766056</v>
      </c>
    </row>
    <row r="18" customFormat="false" ht="76.5" hidden="false" customHeight="false" outlineLevel="0" collapsed="false">
      <c r="A18" s="16" t="s">
        <v>18</v>
      </c>
      <c r="B18" s="17" t="n">
        <v>167830116.03</v>
      </c>
      <c r="C18" s="18" t="n">
        <v>166382228.59</v>
      </c>
      <c r="D18" s="18" t="n">
        <f aca="false">B18-C18</f>
        <v>1447887.44</v>
      </c>
      <c r="E18" s="18" t="n">
        <f aca="false">C18/B18*100</f>
        <v>99.1372898534247</v>
      </c>
    </row>
    <row r="19" customFormat="false" ht="63.75" hidden="false" customHeight="false" outlineLevel="0" collapsed="false">
      <c r="A19" s="16" t="s">
        <v>19</v>
      </c>
      <c r="B19" s="17" t="n">
        <v>279710.1</v>
      </c>
      <c r="C19" s="18" t="n">
        <v>279710.1</v>
      </c>
      <c r="D19" s="18" t="n">
        <f aca="false">B19-C19</f>
        <v>0</v>
      </c>
      <c r="E19" s="18" t="n">
        <f aca="false">C19/B19*100</f>
        <v>100</v>
      </c>
    </row>
    <row r="20" s="11" customFormat="true" ht="15" hidden="false" customHeight="false" outlineLevel="0" collapsed="false">
      <c r="A20" s="12" t="s">
        <v>20</v>
      </c>
      <c r="B20" s="13" t="n">
        <f aca="false">B21+B25</f>
        <v>562305253.47</v>
      </c>
      <c r="C20" s="13" t="n">
        <f aca="false">C21+C25</f>
        <v>560951282.66</v>
      </c>
      <c r="D20" s="13" t="n">
        <f aca="false">B20-C20</f>
        <v>1353970.81000006</v>
      </c>
      <c r="E20" s="13" t="n">
        <f aca="false">C20/B20*100</f>
        <v>99.7592107131056</v>
      </c>
      <c r="F20" s="10"/>
    </row>
    <row r="21" customFormat="false" ht="25.5" hidden="false" customHeight="false" outlineLevel="0" collapsed="false">
      <c r="A21" s="14" t="s">
        <v>21</v>
      </c>
      <c r="B21" s="19" t="n">
        <f aca="false">SUM(B22:B24)</f>
        <v>11854073</v>
      </c>
      <c r="C21" s="19" t="n">
        <f aca="false">SUM(C22:C24)</f>
        <v>11854073</v>
      </c>
      <c r="D21" s="15" t="n">
        <f aca="false">B21-C21</f>
        <v>0</v>
      </c>
      <c r="E21" s="15" t="n">
        <f aca="false">C21/B21*100</f>
        <v>100</v>
      </c>
    </row>
    <row r="22" customFormat="false" ht="25.5" hidden="false" customHeight="false" outlineLevel="0" collapsed="false">
      <c r="A22" s="16" t="s">
        <v>22</v>
      </c>
      <c r="B22" s="17" t="n">
        <v>65507</v>
      </c>
      <c r="C22" s="18" t="n">
        <v>65507</v>
      </c>
      <c r="D22" s="18" t="n">
        <f aca="false">B22-C22</f>
        <v>0</v>
      </c>
      <c r="E22" s="18" t="n">
        <f aca="false">C22/B22*100</f>
        <v>100</v>
      </c>
    </row>
    <row r="23" customFormat="false" ht="76.5" hidden="false" customHeight="false" outlineLevel="0" collapsed="false">
      <c r="A23" s="16" t="s">
        <v>23</v>
      </c>
      <c r="B23" s="17" t="n">
        <v>9353740</v>
      </c>
      <c r="C23" s="18" t="n">
        <v>9353740</v>
      </c>
      <c r="D23" s="18" t="n">
        <f aca="false">B23-C23</f>
        <v>0</v>
      </c>
      <c r="E23" s="18" t="n">
        <f aca="false">C23/B23*100</f>
        <v>100</v>
      </c>
    </row>
    <row r="24" customFormat="false" ht="51" hidden="false" customHeight="false" outlineLevel="0" collapsed="false">
      <c r="A24" s="16" t="s">
        <v>24</v>
      </c>
      <c r="B24" s="17" t="n">
        <v>2434826</v>
      </c>
      <c r="C24" s="18" t="n">
        <v>2434826</v>
      </c>
      <c r="D24" s="18" t="n">
        <f aca="false">B24-C24</f>
        <v>0</v>
      </c>
      <c r="E24" s="18" t="n">
        <f aca="false">C24/B24*100</f>
        <v>100</v>
      </c>
    </row>
    <row r="25" customFormat="false" ht="89.25" hidden="false" customHeight="false" outlineLevel="0" collapsed="false">
      <c r="A25" s="14" t="s">
        <v>25</v>
      </c>
      <c r="B25" s="19" t="n">
        <f aca="false">B26+B27</f>
        <v>550451180.47</v>
      </c>
      <c r="C25" s="19" t="n">
        <f aca="false">C26+C27</f>
        <v>549097209.66</v>
      </c>
      <c r="D25" s="15" t="n">
        <f aca="false">B25-C25</f>
        <v>1353970.81000006</v>
      </c>
      <c r="E25" s="15" t="n">
        <f aca="false">C25/B25*100</f>
        <v>99.7540252690813</v>
      </c>
    </row>
    <row r="26" customFormat="false" ht="25.5" hidden="false" customHeight="false" outlineLevel="0" collapsed="false">
      <c r="A26" s="16" t="s">
        <v>26</v>
      </c>
      <c r="B26" s="17" t="n">
        <v>50451180.47</v>
      </c>
      <c r="C26" s="18" t="n">
        <v>49097209.66</v>
      </c>
      <c r="D26" s="18" t="n">
        <f aca="false">B26-C26</f>
        <v>1353970.81</v>
      </c>
      <c r="E26" s="18" t="n">
        <f aca="false">C26/B26*100</f>
        <v>97.316275263757</v>
      </c>
    </row>
    <row r="27" customFormat="false" ht="38.25" hidden="false" customHeight="false" outlineLevel="0" collapsed="false">
      <c r="A27" s="16" t="s">
        <v>27</v>
      </c>
      <c r="B27" s="17" t="n">
        <v>500000000</v>
      </c>
      <c r="C27" s="18" t="n">
        <v>500000000</v>
      </c>
      <c r="D27" s="18" t="n">
        <f aca="false">B27-C27</f>
        <v>0</v>
      </c>
      <c r="E27" s="18" t="n">
        <f aca="false">C27/B27*100</f>
        <v>100</v>
      </c>
    </row>
    <row r="28" s="11" customFormat="true" ht="15" hidden="false" customHeight="false" outlineLevel="0" collapsed="false">
      <c r="A28" s="12" t="s">
        <v>28</v>
      </c>
      <c r="B28" s="13" t="n">
        <f aca="false">SUM(B29:B33,B34,B36,B42)</f>
        <v>6734332083.54</v>
      </c>
      <c r="C28" s="13" t="n">
        <f aca="false">SUM(C29:C33,C34,C36,C42)</f>
        <v>6437549527.62</v>
      </c>
      <c r="D28" s="13" t="n">
        <f aca="false">B28-C28</f>
        <v>296782555.919999</v>
      </c>
      <c r="E28" s="13" t="n">
        <f aca="false">C28/B28*100</f>
        <v>95.592991966562</v>
      </c>
      <c r="F28" s="10"/>
    </row>
    <row r="29" customFormat="false" ht="40.5" hidden="false" customHeight="true" outlineLevel="0" collapsed="false">
      <c r="A29" s="20" t="s">
        <v>29</v>
      </c>
      <c r="B29" s="21" t="n">
        <v>624085459.58</v>
      </c>
      <c r="C29" s="21" t="n">
        <v>566992399.33</v>
      </c>
      <c r="D29" s="18" t="n">
        <f aca="false">B29-C29</f>
        <v>57093060.2499999</v>
      </c>
      <c r="E29" s="18" t="n">
        <f aca="false">C29/B29*100</f>
        <v>90.8517240109355</v>
      </c>
      <c r="F29" s="22"/>
    </row>
    <row r="30" customFormat="false" ht="25.5" hidden="false" customHeight="false" outlineLevel="0" collapsed="false">
      <c r="A30" s="20" t="s">
        <v>30</v>
      </c>
      <c r="B30" s="21" t="n">
        <v>2829708714.4</v>
      </c>
      <c r="C30" s="21" t="n">
        <v>2658293030.31</v>
      </c>
      <c r="D30" s="18" t="n">
        <f aca="false">B30-C30</f>
        <v>171415684.09</v>
      </c>
      <c r="E30" s="18" t="n">
        <f aca="false">C30/B30*100</f>
        <v>93.9422851822985</v>
      </c>
    </row>
    <row r="31" customFormat="false" ht="25.5" hidden="false" customHeight="false" outlineLevel="0" collapsed="false">
      <c r="A31" s="20" t="s">
        <v>31</v>
      </c>
      <c r="B31" s="21" t="n">
        <v>354251012.15</v>
      </c>
      <c r="C31" s="21" t="n">
        <v>349367163.64</v>
      </c>
      <c r="D31" s="18" t="n">
        <f aca="false">B31-C31</f>
        <v>4883848.51000005</v>
      </c>
      <c r="E31" s="18" t="n">
        <f aca="false">C31/B31*100</f>
        <v>98.621359334908</v>
      </c>
    </row>
    <row r="32" customFormat="false" ht="38.25" hidden="false" customHeight="false" outlineLevel="0" collapsed="false">
      <c r="A32" s="20" t="s">
        <v>32</v>
      </c>
      <c r="B32" s="21" t="n">
        <v>38988837.59</v>
      </c>
      <c r="C32" s="21" t="n">
        <v>30996249.05</v>
      </c>
      <c r="D32" s="18" t="n">
        <f aca="false">B32-C32</f>
        <v>7992588.54</v>
      </c>
      <c r="E32" s="18" t="n">
        <f aca="false">C32/B32*100</f>
        <v>79.5003159005439</v>
      </c>
    </row>
    <row r="33" customFormat="false" ht="12.75" hidden="false" customHeight="false" outlineLevel="0" collapsed="false">
      <c r="A33" s="20" t="s">
        <v>33</v>
      </c>
      <c r="B33" s="21" t="n">
        <v>263948.86</v>
      </c>
      <c r="C33" s="21" t="n">
        <v>263948.86</v>
      </c>
      <c r="D33" s="18" t="n">
        <f aca="false">B33-C33</f>
        <v>0</v>
      </c>
      <c r="E33" s="18" t="n">
        <f aca="false">C33/B33*100</f>
        <v>100</v>
      </c>
    </row>
    <row r="34" customFormat="false" ht="12.75" hidden="false" customHeight="false" outlineLevel="0" collapsed="false">
      <c r="A34" s="23" t="s">
        <v>34</v>
      </c>
      <c r="B34" s="19" t="n">
        <f aca="false">B35</f>
        <v>1537427340</v>
      </c>
      <c r="C34" s="19" t="n">
        <f aca="false">C35</f>
        <v>1537427340</v>
      </c>
      <c r="D34" s="19" t="n">
        <f aca="false">B34-C34</f>
        <v>0</v>
      </c>
      <c r="E34" s="17" t="n">
        <f aca="false">C34/B34*100</f>
        <v>100</v>
      </c>
    </row>
    <row r="35" customFormat="false" ht="114.75" hidden="false" customHeight="false" outlineLevel="0" collapsed="false">
      <c r="A35" s="20" t="s">
        <v>35</v>
      </c>
      <c r="B35" s="21" t="n">
        <v>1537427340</v>
      </c>
      <c r="C35" s="21" t="n">
        <v>1537427340</v>
      </c>
      <c r="D35" s="18" t="n">
        <f aca="false">B35-C35</f>
        <v>0</v>
      </c>
      <c r="E35" s="18" t="n">
        <f aca="false">C35/B35*100</f>
        <v>100</v>
      </c>
    </row>
    <row r="36" customFormat="false" ht="38.25" hidden="false" customHeight="false" outlineLevel="0" collapsed="false">
      <c r="A36" s="23" t="s">
        <v>36</v>
      </c>
      <c r="B36" s="19" t="n">
        <f aca="false">SUM(B37:B41)</f>
        <v>1155009427.04</v>
      </c>
      <c r="C36" s="19" t="n">
        <f aca="false">SUM(C37:C41)</f>
        <v>1108856407.67</v>
      </c>
      <c r="D36" s="19" t="n">
        <f aca="false">B36-C36</f>
        <v>46153019.3699999</v>
      </c>
      <c r="E36" s="19" t="n">
        <f aca="false">C36/B36*100</f>
        <v>96.004100201305</v>
      </c>
    </row>
    <row r="37" customFormat="false" ht="63.75" hidden="false" customHeight="false" outlineLevel="0" collapsed="false">
      <c r="A37" s="20" t="s">
        <v>37</v>
      </c>
      <c r="B37" s="21" t="n">
        <v>131516883.52</v>
      </c>
      <c r="C37" s="21" t="n">
        <v>117421691.88</v>
      </c>
      <c r="D37" s="18" t="n">
        <f aca="false">B37-C37</f>
        <v>14095191.64</v>
      </c>
      <c r="E37" s="18" t="n">
        <f aca="false">C37/B37*100</f>
        <v>89.282599113705</v>
      </c>
    </row>
    <row r="38" customFormat="false" ht="76.5" hidden="false" customHeight="false" outlineLevel="0" collapsed="false">
      <c r="A38" s="20" t="s">
        <v>38</v>
      </c>
      <c r="B38" s="21" t="n">
        <v>550563685.73</v>
      </c>
      <c r="C38" s="24" t="n">
        <v>549015951.44</v>
      </c>
      <c r="D38" s="18" t="n">
        <f aca="false">B38-C38</f>
        <v>1547734.28999996</v>
      </c>
      <c r="E38" s="18" t="n">
        <f aca="false">C38/B38*100</f>
        <v>99.718881878679</v>
      </c>
    </row>
    <row r="39" customFormat="false" ht="76.5" hidden="false" customHeight="false" outlineLevel="0" collapsed="false">
      <c r="A39" s="20" t="s">
        <v>39</v>
      </c>
      <c r="B39" s="21" t="n">
        <v>209559792.65</v>
      </c>
      <c r="C39" s="24" t="n">
        <v>206888506.49</v>
      </c>
      <c r="D39" s="18" t="n">
        <f aca="false">B39-C39</f>
        <v>2671286.16</v>
      </c>
      <c r="E39" s="18" t="n">
        <f aca="false">C39/B39*100</f>
        <v>98.7252868853228</v>
      </c>
    </row>
    <row r="40" customFormat="false" ht="102" hidden="false" customHeight="true" outlineLevel="0" collapsed="false">
      <c r="A40" s="25" t="s">
        <v>40</v>
      </c>
      <c r="B40" s="21" t="n">
        <v>66241571.46</v>
      </c>
      <c r="C40" s="21" t="n">
        <v>47569569.21</v>
      </c>
      <c r="D40" s="18" t="n">
        <f aca="false">B40-C40</f>
        <v>18672002.25</v>
      </c>
      <c r="E40" s="18" t="n">
        <f aca="false">C40/B40*100</f>
        <v>71.8122595245569</v>
      </c>
    </row>
    <row r="41" customFormat="false" ht="76.5" hidden="false" customHeight="false" outlineLevel="0" collapsed="false">
      <c r="A41" s="25" t="s">
        <v>41</v>
      </c>
      <c r="B41" s="21" t="n">
        <v>197127493.68</v>
      </c>
      <c r="C41" s="21" t="n">
        <v>187960688.65</v>
      </c>
      <c r="D41" s="18" t="n">
        <f aca="false">B41-C41</f>
        <v>9166805.03</v>
      </c>
      <c r="E41" s="18" t="n">
        <f aca="false">C41/B41*100</f>
        <v>95.3498089693766</v>
      </c>
    </row>
    <row r="42" customFormat="false" ht="12.75" hidden="false" customHeight="false" outlineLevel="0" collapsed="false">
      <c r="A42" s="23" t="s">
        <v>42</v>
      </c>
      <c r="B42" s="19" t="n">
        <f aca="false">SUM(B43:B46)</f>
        <v>194597343.92</v>
      </c>
      <c r="C42" s="19" t="n">
        <f aca="false">SUM(C43:C46)</f>
        <v>185352988.76</v>
      </c>
      <c r="D42" s="19" t="n">
        <f aca="false">B42-C42</f>
        <v>9244355.16000003</v>
      </c>
      <c r="E42" s="17" t="n">
        <f aca="false">C42/B42*100</f>
        <v>95.2494957157275</v>
      </c>
    </row>
    <row r="43" customFormat="false" ht="76.5" hidden="false" customHeight="false" outlineLevel="0" collapsed="false">
      <c r="A43" s="20" t="s">
        <v>18</v>
      </c>
      <c r="B43" s="21" t="n">
        <v>23000000</v>
      </c>
      <c r="C43" s="24" t="n">
        <v>23000000</v>
      </c>
      <c r="D43" s="18" t="n">
        <f aca="false">B43-C43</f>
        <v>0</v>
      </c>
      <c r="E43" s="18" t="n">
        <f aca="false">C43/B43*100</f>
        <v>100</v>
      </c>
    </row>
    <row r="44" customFormat="false" ht="63.75" hidden="false" customHeight="false" outlineLevel="0" collapsed="false">
      <c r="A44" s="20" t="s">
        <v>43</v>
      </c>
      <c r="B44" s="21" t="n">
        <v>72800551.65</v>
      </c>
      <c r="C44" s="24" t="n">
        <v>66280394.19</v>
      </c>
      <c r="D44" s="18" t="n">
        <f aca="false">B44-C44</f>
        <v>6520157.46000001</v>
      </c>
      <c r="E44" s="18" t="n">
        <f aca="false">C44/B44*100</f>
        <v>91.0438076192792</v>
      </c>
    </row>
    <row r="45" customFormat="false" ht="63.75" hidden="false" customHeight="false" outlineLevel="0" collapsed="false">
      <c r="A45" s="20" t="s">
        <v>44</v>
      </c>
      <c r="B45" s="21" t="n">
        <v>73796792.27</v>
      </c>
      <c r="C45" s="24" t="n">
        <v>71563241.67</v>
      </c>
      <c r="D45" s="18" t="n">
        <f aca="false">B45-C45</f>
        <v>2233550.60000001</v>
      </c>
      <c r="E45" s="18" t="n">
        <f aca="false">C45/B45*100</f>
        <v>96.9733771193901</v>
      </c>
    </row>
    <row r="46" customFormat="false" ht="102" hidden="false" customHeight="false" outlineLevel="0" collapsed="false">
      <c r="A46" s="25" t="s">
        <v>45</v>
      </c>
      <c r="B46" s="21" t="n">
        <v>25000000</v>
      </c>
      <c r="C46" s="24" t="n">
        <v>24509352.9</v>
      </c>
      <c r="D46" s="18" t="n">
        <f aca="false">B46-C46</f>
        <v>490647.100000002</v>
      </c>
      <c r="E46" s="18" t="n">
        <f aca="false">C46/B46*100</f>
        <v>98.0374116</v>
      </c>
    </row>
  </sheetData>
  <mergeCells count="8">
    <mergeCell ref="A2:E2"/>
    <mergeCell ref="A3:E3"/>
    <mergeCell ref="A4:E4"/>
    <mergeCell ref="A7:A8"/>
    <mergeCell ref="B7:B8"/>
    <mergeCell ref="C7:C8"/>
    <mergeCell ref="D7:D8"/>
    <mergeCell ref="E7:E8"/>
  </mergeCells>
  <printOptions headings="false" gridLines="false" gridLinesSet="true" horizontalCentered="false" verticalCentered="false"/>
  <pageMargins left="0.708333333333333" right="0.315277777777778" top="0.354166666666667" bottom="0.3541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2015-04-28T15:44:23Z</dcterms:created>
  <dc:creator>kopds</dc:creator>
  <dc:description/>
  <dc:language>ru-RU</dc:language>
  <cp:lastModifiedBy/>
  <cp:lastPrinted>2024-12-24T09:44:01Z</cp:lastPrinted>
  <dcterms:modified xsi:type="dcterms:W3CDTF">2025-04-23T17:11:40Z</dcterms:modified>
  <cp:revision>1</cp:revision>
  <dc:subject/>
  <dc:title/>
</cp:coreProperties>
</file>